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975" tabRatio="788" activeTab="0"/>
  </bookViews>
  <sheets>
    <sheet name="Расходы 2010 НОВАЯ" sheetId="1" r:id="rId1"/>
  </sheets>
  <definedNames>
    <definedName name="_xlnm.Print_Titles" localSheetId="0">'Расходы 2010 НОВАЯ'!$11:$12</definedName>
    <definedName name="_xlnm.Print_Area" localSheetId="0">'Расходы 2010 НОВАЯ'!$A$1:$I$105</definedName>
  </definedNames>
  <calcPr fullCalcOnLoad="1"/>
</workbook>
</file>

<file path=xl/sharedStrings.xml><?xml version="1.0" encoding="utf-8"?>
<sst xmlns="http://schemas.openxmlformats.org/spreadsheetml/2006/main" count="516" uniqueCount="128">
  <si>
    <t>022</t>
  </si>
  <si>
    <t/>
  </si>
  <si>
    <t>ОБЩЕГОСУДАРСТВЕННЫЕ ВОПРОСЫ</t>
  </si>
  <si>
    <t>01</t>
  </si>
  <si>
    <t>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</si>
  <si>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</si>
  <si>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</si>
  <si>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</si>
  <si>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</si>
  <si>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03</t>
  </si>
  <si>
    <t>Центральный аппарат</t>
  </si>
  <si>
    <t>0020400</t>
  </si>
  <si>
    <t>04</t>
  </si>
  <si>
    <t>07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</si>
  <si>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</si>
  <si>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</si>
  <si>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</si>
  <si>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0650300</t>
  </si>
  <si>
    <t>Прочие расходы</t>
  </si>
  <si>
    <t>013</t>
  </si>
  <si>
    <t>14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</si>
  <si>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</si>
  <si>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</si>
  <si>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</si>
  <si>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</si>
  <si>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</si>
  <si>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</si>
  <si>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</si>
  <si>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</si>
  <si>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</si>
  <si>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</si>
  <si>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</si>
  <si>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</si>
  <si>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</si>
  <si>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</si>
  <si>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НАЦИОНАЛЬНАЯ ЭКОНОМИКА</t>
  </si>
  <si>
    <t>Лесное хозяйство</t>
  </si>
  <si>
    <t>Мероприятия в области охраны,восстановления и использования лесов</t>
  </si>
  <si>
    <t>2920200</t>
  </si>
  <si>
    <t>Дорожное хозяйство</t>
  </si>
  <si>
    <t>Выполнение функций государственными органами</t>
  </si>
  <si>
    <t>ЖИЛИЩНО-КОММУНАЛЬНОЕ ХОЗЯЙСТВО</t>
  </si>
  <si>
    <t>05</t>
  </si>
  <si>
    <t>Жилищное хозяйство</t>
  </si>
  <si>
    <t>Благоустройство</t>
  </si>
  <si>
    <t>6000000</t>
  </si>
  <si>
    <t>Уличное освещение</t>
  </si>
  <si>
    <t>6000100</t>
  </si>
  <si>
    <t>6000200</t>
  </si>
  <si>
    <t>Озеленение</t>
  </si>
  <si>
    <t>6000300</t>
  </si>
  <si>
    <t>Прочие мероприятия по благоустройству</t>
  </si>
  <si>
    <t>6000500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</si>
  <si>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</si>
  <si>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</si>
  <si>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</si>
  <si>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</si>
  <si>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</si>
  <si>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</si>
  <si>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</si>
  <si>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ЗДРАВООХРАНЕНИЕ, ФИЗИЧЕСКАЯ КУЛЬТУРА И СПОРТ</t>
  </si>
  <si>
    <t>Физическая культура и спорт</t>
  </si>
  <si>
    <t>08</t>
  </si>
  <si>
    <t>Обеспечение деятельности подведомственных учреждений</t>
  </si>
  <si>
    <t>4829900</t>
  </si>
  <si>
    <t>Выполнение функций бюджетными учреждениями</t>
  </si>
  <si>
    <t>001</t>
  </si>
  <si>
    <t>Мероприятия в области здравоохранения, спорта и физической культуры, туризма</t>
  </si>
  <si>
    <t>5129700</t>
  </si>
  <si>
    <t>КУЛЬТУРА, КИНЕМАТОГРАФИЯ, СРЕДСТВА МАССОВОЙ ИНФОРМАЦИИ</t>
  </si>
  <si>
    <t>4409900</t>
  </si>
  <si>
    <t>Итого</t>
  </si>
  <si>
    <t>Глава</t>
  </si>
  <si>
    <t>РЗ</t>
  </si>
  <si>
    <t>ПР</t>
  </si>
  <si>
    <t>КЦСР</t>
  </si>
  <si>
    <t>КВР</t>
  </si>
  <si>
    <t>в том числе публичные нормативные обязательства</t>
  </si>
  <si>
    <t>в том числе</t>
  </si>
  <si>
    <t xml:space="preserve">Содержание и управление дорожным хозяйством </t>
  </si>
  <si>
    <t xml:space="preserve">МЕЖБЮДЖЕТНЫЕ ТРАНСФЕРТЫ      </t>
  </si>
  <si>
    <t xml:space="preserve">Иные межбюджетные трансферты     </t>
  </si>
  <si>
    <t>Коммунальное хозяйство</t>
  </si>
  <si>
    <t>Мероприятия в области коммунального хозяйства</t>
  </si>
  <si>
    <t>Администрация сельского поселения Щаповское</t>
  </si>
  <si>
    <t>Наименование</t>
  </si>
  <si>
    <t>Функционирование высшего должностного лица субъекта Российской Федерации</t>
  </si>
  <si>
    <t>Функционирование законодательных (представительных) органов государственной власти</t>
  </si>
  <si>
    <t>Функционирование Правительства Российской Федерации, высших исполнительных органов</t>
  </si>
  <si>
    <t>017</t>
  </si>
  <si>
    <t xml:space="preserve">иные межбюджетные трансферты бюджетам поселений  для софинансирования расходных обязательств </t>
  </si>
  <si>
    <t>Единица измерения: тыс.руб.</t>
  </si>
  <si>
    <t>сельского поселения Щаповское</t>
  </si>
  <si>
    <t>целевые расходы, осуществляемые за счет субвенции на осуществление полномочий по воинскому учету на территории где отсутствуют военные комиссариаты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</si>
  <si>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</si>
  <si>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</si>
  <si>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</si>
  <si>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0900000</t>
  </si>
  <si>
    <t xml:space="preserve">Реализация государственной политики в области приватизации и управления государственной и муниципальной собственностью  </t>
  </si>
  <si>
    <t xml:space="preserve">Руководство и управление в сфере установленных функций           </t>
  </si>
  <si>
    <t>0010000</t>
  </si>
  <si>
    <t>2920000</t>
  </si>
  <si>
    <t>Вопросы в области лесных отношений</t>
  </si>
  <si>
    <t>3150000</t>
  </si>
  <si>
    <t>Поддержка жилищного хозяйства</t>
  </si>
  <si>
    <t xml:space="preserve">Дворцы и дома культуры, другие учреждения культуры и средств массовой информации       </t>
  </si>
  <si>
    <t>Центры спортивной подготовки (сборные команды)</t>
  </si>
  <si>
    <t xml:space="preserve">Физкультурно-оздоровительная работа и спортивные мероприятия       </t>
  </si>
  <si>
    <t xml:space="preserve">Софинансирование социальных программ субъектов РФ, связанных с предоставлением субсидий бюджетам       </t>
  </si>
  <si>
    <t>Защита населения и территории от чрезвычайных ситуаций природного и техногенного характера, гражданская оборона</t>
  </si>
  <si>
    <t>0650000</t>
  </si>
  <si>
    <t>Процентные платежи по долговым обязательствам</t>
  </si>
  <si>
    <t>Резервные фонды</t>
  </si>
  <si>
    <t>Резервные фонды местных администраций</t>
  </si>
  <si>
    <t>0700500</t>
  </si>
  <si>
    <t xml:space="preserve">Мероприятия в области жилищного хозяйства                                                                                                                                                                                                       </t>
  </si>
  <si>
    <t>Культура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</si>
  <si>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</si>
  <si>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безопасности и правоохранительной деятельности</t>
  </si>
  <si>
    <t>Приложение № 2</t>
  </si>
  <si>
    <t>к Проекту решения Совета депутатов</t>
  </si>
  <si>
    <t>"Об утверждении отчета об исполнении бюджета</t>
  </si>
  <si>
    <t>сельского поселения Щаповское за 2010 год"</t>
  </si>
  <si>
    <t xml:space="preserve">     №____ от _______________2011г.</t>
  </si>
  <si>
    <t xml:space="preserve">Исполнение по ведомственной структуре расходов бюджета сельского поселения Щаповское 
в 2010 году по разделам, подразделам, целевым статьям и видам расходов </t>
  </si>
  <si>
    <t>Утвержд. план</t>
  </si>
  <si>
    <t>Исполнено</t>
  </si>
  <si>
    <t>%испол.к утв.плану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</si>
</sst>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_ "/>
    <numFmt numFmtId="165" formatCode="_-* #,##0.0_р_._-;\-* #,##0.0_р_._-;_-* &quot;-&quot;?_р_._-;_-@_-"/>
    <numFmt numFmtId="166" formatCode="#,##0.0_ ;[Red]\-#,##0.0_ "/>
    <numFmt numFmtId="167" formatCode="#,##0.00_ ;[Red]\-#,##0.00\ "/>
    <numFmt numFmtId="168" formatCode="#,##0.0_ ;[Red]\-#,##0.0\ "/>
    <numFmt numFmtId="169" formatCode="0.0"/>
    <numFmt numFmtId="170" formatCode="#,##0.0"/>
    <numFmt numFmtId="171" formatCode="#,##0.0000"/>
    <numFmt numFmtId="172" formatCode="#,##0.000000"/>
    <numFmt numFmtId="173" formatCode="#,##0.00000"/>
    <numFmt numFmtId="174" formatCode="#,##0.000"/>
  </numFmts>
  <fonts count="46"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.35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0.35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.35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10.35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left" wrapText="1"/>
    </xf>
    <xf numFmtId="1" fontId="7" fillId="0" borderId="10" xfId="0" applyNumberFormat="1" applyFont="1" applyBorder="1" applyAlignment="1">
      <alignment horizontal="center"/>
    </xf>
    <xf numFmtId="170" fontId="7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left" wrapText="1"/>
    </xf>
    <xf numFmtId="1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70" fontId="7" fillId="33" borderId="10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left" wrapText="1"/>
    </xf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70" fontId="3" fillId="0" borderId="12" xfId="0" applyNumberFormat="1" applyFont="1" applyBorder="1" applyAlignment="1">
      <alignment/>
    </xf>
    <xf numFmtId="1" fontId="7" fillId="0" borderId="13" xfId="0" applyNumberFormat="1" applyFont="1" applyBorder="1" applyAlignment="1">
      <alignment horizontal="left" wrapText="1"/>
    </xf>
    <xf numFmtId="1" fontId="7" fillId="0" borderId="14" xfId="0" applyNumberFormat="1" applyFont="1" applyBorder="1" applyAlignment="1">
      <alignment horizontal="center"/>
    </xf>
    <xf numFmtId="170" fontId="7" fillId="0" borderId="15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7" fillId="33" borderId="11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SheetLayoutView="100" zoomScalePageLayoutView="0" workbookViewId="0" topLeftCell="A94">
      <selection activeCell="H85" sqref="H85"/>
    </sheetView>
  </sheetViews>
  <sheetFormatPr defaultColWidth="11.421875" defaultRowHeight="12"/>
  <cols>
    <col min="1" max="1" width="44.140625" style="9" customWidth="1"/>
    <col min="2" max="2" width="6.57421875" style="4" customWidth="1"/>
    <col min="3" max="3" width="5.57421875" style="4" customWidth="1"/>
    <col min="4" max="4" width="5.7109375" style="4" customWidth="1"/>
    <col min="5" max="5" width="8.57421875" style="4" customWidth="1"/>
    <col min="6" max="6" width="4.7109375" style="4" customWidth="1"/>
    <col min="7" max="7" width="10.57421875" style="5" customWidth="1"/>
    <col min="8" max="8" width="10.57421875" style="4" customWidth="1"/>
    <col min="9" max="9" width="9.8515625" style="4" customWidth="1"/>
    <col min="10" max="16384" width="11.421875" style="4" customWidth="1"/>
  </cols>
  <sheetData>
    <row r="1" spans="1:9" s="3" customFormat="1" ht="15.75" customHeight="1">
      <c r="A1" s="43" t="s">
        <v>119</v>
      </c>
      <c r="B1" s="43"/>
      <c r="C1" s="43"/>
      <c r="D1" s="43"/>
      <c r="E1" s="43"/>
      <c r="F1" s="43"/>
      <c r="G1" s="43"/>
      <c r="H1" s="43"/>
      <c r="I1" s="43"/>
    </row>
    <row r="2" spans="1:9" s="3" customFormat="1" ht="12.75" customHeight="1">
      <c r="A2" s="44" t="s">
        <v>120</v>
      </c>
      <c r="B2" s="44"/>
      <c r="C2" s="44"/>
      <c r="D2" s="44"/>
      <c r="E2" s="44"/>
      <c r="F2" s="44"/>
      <c r="G2" s="44"/>
      <c r="H2" s="44"/>
      <c r="I2" s="44"/>
    </row>
    <row r="3" spans="1:9" s="3" customFormat="1" ht="12.75" customHeight="1">
      <c r="A3" s="44" t="s">
        <v>92</v>
      </c>
      <c r="B3" s="44"/>
      <c r="C3" s="44"/>
      <c r="D3" s="44"/>
      <c r="E3" s="44"/>
      <c r="F3" s="44"/>
      <c r="G3" s="44"/>
      <c r="H3" s="44"/>
      <c r="I3" s="44"/>
    </row>
    <row r="4" spans="1:9" s="3" customFormat="1" ht="15.75" customHeight="1">
      <c r="A4" s="39" t="s">
        <v>121</v>
      </c>
      <c r="B4" s="39"/>
      <c r="C4" s="39"/>
      <c r="D4" s="39"/>
      <c r="E4" s="39"/>
      <c r="F4" s="39"/>
      <c r="G4" s="39"/>
      <c r="H4" s="39"/>
      <c r="I4" s="39"/>
    </row>
    <row r="5" spans="1:9" s="3" customFormat="1" ht="15.75" customHeight="1">
      <c r="A5" s="39" t="s">
        <v>122</v>
      </c>
      <c r="B5" s="39"/>
      <c r="C5" s="39"/>
      <c r="D5" s="39"/>
      <c r="E5" s="39"/>
      <c r="F5" s="39"/>
      <c r="G5" s="39"/>
      <c r="H5" s="39"/>
      <c r="I5" s="39"/>
    </row>
    <row r="6" spans="1:9" s="3" customFormat="1" ht="14.25" customHeight="1">
      <c r="A6" s="40" t="s">
        <v>123</v>
      </c>
      <c r="B6" s="40"/>
      <c r="C6" s="40"/>
      <c r="D6" s="40"/>
      <c r="E6" s="40"/>
      <c r="F6" s="40"/>
      <c r="G6" s="40"/>
      <c r="H6" s="40"/>
      <c r="I6" s="40"/>
    </row>
    <row r="8" spans="1:9" ht="48" customHeight="1">
      <c r="A8" s="41" t="s">
        <v>124</v>
      </c>
      <c r="B8" s="41"/>
      <c r="C8" s="41"/>
      <c r="D8" s="41"/>
      <c r="E8" s="41"/>
      <c r="F8" s="41"/>
      <c r="G8" s="41"/>
      <c r="H8" s="41"/>
      <c r="I8" s="41"/>
    </row>
    <row r="9" spans="1:7" s="1" customFormat="1" ht="6" customHeight="1">
      <c r="A9" s="42"/>
      <c r="B9" s="42"/>
      <c r="C9" s="42"/>
      <c r="D9" s="42"/>
      <c r="E9" s="42"/>
      <c r="F9" s="42"/>
      <c r="G9" s="2"/>
    </row>
    <row r="10" ht="12">
      <c r="A10" s="9" t="s">
        <v>91</v>
      </c>
    </row>
    <row r="11" spans="1:9" ht="30" customHeight="1">
      <c r="A11" s="10" t="s">
        <v>85</v>
      </c>
      <c r="B11" s="10" t="s">
        <v>72</v>
      </c>
      <c r="C11" s="10" t="s">
        <v>73</v>
      </c>
      <c r="D11" s="10" t="s">
        <v>74</v>
      </c>
      <c r="E11" s="10" t="s">
        <v>75</v>
      </c>
      <c r="F11" s="10" t="s">
        <v>76</v>
      </c>
      <c r="G11" s="10" t="s">
        <v>125</v>
      </c>
      <c r="H11" s="38" t="s">
        <v>126</v>
      </c>
      <c r="I11" s="10" t="s">
        <v>127</v>
      </c>
    </row>
    <row r="12" spans="1:9" s="5" customFormat="1" ht="12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1">
        <v>8</v>
      </c>
      <c r="H12" s="12">
        <v>9</v>
      </c>
      <c r="I12" s="13"/>
    </row>
    <row r="13" spans="1:9" ht="12.75">
      <c r="A13" s="14" t="s">
        <v>84</v>
      </c>
      <c r="B13" s="15" t="s">
        <v>0</v>
      </c>
      <c r="C13" s="15" t="s">
        <v>1</v>
      </c>
      <c r="D13" s="15" t="s">
        <v>1</v>
      </c>
      <c r="E13" s="15" t="s">
        <v>1</v>
      </c>
      <c r="F13" s="15" t="s">
        <v>1</v>
      </c>
      <c r="G13" s="45">
        <f>G14+G37+G44+G53+G62+G93+G98</f>
        <v>35557.77922</v>
      </c>
      <c r="H13" s="46">
        <f>H14+H37+H44+H53+H62+H93+H98</f>
        <v>32098.14</v>
      </c>
      <c r="I13" s="16">
        <f>H13/G13*100</f>
        <v>90.27037319008362</v>
      </c>
    </row>
    <row r="14" spans="1:9" ht="12.75">
      <c r="A14" s="17" t="s">
        <v>2</v>
      </c>
      <c r="B14" s="18" t="s">
        <v>0</v>
      </c>
      <c r="C14" s="18" t="s">
        <v>3</v>
      </c>
      <c r="D14" s="19"/>
      <c r="E14" s="19" t="s">
        <v>1</v>
      </c>
      <c r="F14" s="19" t="s">
        <v>1</v>
      </c>
      <c r="G14" s="47">
        <f>G15+G19+G23+G27+G31+G34</f>
        <v>11542.32922</v>
      </c>
      <c r="H14" s="48">
        <f>H15+H19+H23+H27+H31+H34</f>
        <v>10787.369999999999</v>
      </c>
      <c r="I14" s="20">
        <f aca="true" t="shared" si="0" ref="I14:I76">H14/G14*100</f>
        <v>93.45921255917875</v>
      </c>
    </row>
    <row r="15" spans="1:9" ht="25.5" customHeight="1">
      <c r="A15" s="22" t="s">
        <v>86</v>
      </c>
      <c r="B15" s="23" t="s">
        <v>0</v>
      </c>
      <c r="C15" s="23" t="s">
        <v>3</v>
      </c>
      <c r="D15" s="23" t="s">
        <v>4</v>
      </c>
      <c r="E15" s="23" t="s">
        <v>1</v>
      </c>
      <c r="F15" s="23" t="s">
        <v>1</v>
      </c>
      <c r="G15" s="49">
        <f aca="true" t="shared" si="1" ref="G15:H17">G16</f>
        <v>822.5</v>
      </c>
      <c r="H15" s="50">
        <f t="shared" si="1"/>
        <v>814.92</v>
      </c>
      <c r="I15" s="21">
        <f t="shared" si="0"/>
        <v>99.07841945288753</v>
      </c>
    </row>
    <row r="16" spans="1:9" s="7" customFormat="1" ht="38.25" customHeight="1">
      <c r="A16" s="22" t="s">
        <v>95</v>
      </c>
      <c r="B16" s="23" t="s">
        <v>0</v>
      </c>
      <c r="C16" s="23" t="s">
        <v>3</v>
      </c>
      <c r="D16" s="23" t="s">
        <v>4</v>
      </c>
      <c r="E16" s="24" t="s">
        <v>96</v>
      </c>
      <c r="F16" s="23"/>
      <c r="G16" s="49">
        <f t="shared" si="1"/>
        <v>822.5</v>
      </c>
      <c r="H16" s="50">
        <f t="shared" si="1"/>
        <v>814.92</v>
      </c>
      <c r="I16" s="21">
        <f t="shared" si="0"/>
        <v>99.07841945288753</v>
      </c>
    </row>
    <row r="17" spans="1:9" ht="12.75">
      <c r="A17" s="22" t="s">
        <v>5</v>
      </c>
      <c r="B17" s="23" t="s">
        <v>0</v>
      </c>
      <c r="C17" s="23" t="s">
        <v>3</v>
      </c>
      <c r="D17" s="23" t="s">
        <v>4</v>
      </c>
      <c r="E17" s="23" t="s">
        <v>6</v>
      </c>
      <c r="F17" s="23" t="s">
        <v>1</v>
      </c>
      <c r="G17" s="49">
        <f t="shared" si="1"/>
        <v>822.5</v>
      </c>
      <c r="H17" s="50">
        <f t="shared" si="1"/>
        <v>814.92</v>
      </c>
      <c r="I17" s="21">
        <f t="shared" si="0"/>
        <v>99.07841945288753</v>
      </c>
    </row>
    <row r="18" spans="1:9" ht="25.5">
      <c r="A18" s="22" t="s">
        <v>7</v>
      </c>
      <c r="B18" s="23" t="s">
        <v>0</v>
      </c>
      <c r="C18" s="23" t="s">
        <v>3</v>
      </c>
      <c r="D18" s="23" t="s">
        <v>4</v>
      </c>
      <c r="E18" s="23" t="s">
        <v>6</v>
      </c>
      <c r="F18" s="23" t="s">
        <v>8</v>
      </c>
      <c r="G18" s="49">
        <v>822.5</v>
      </c>
      <c r="H18" s="50">
        <v>814.92</v>
      </c>
      <c r="I18" s="21">
        <f t="shared" si="0"/>
        <v>99.07841945288753</v>
      </c>
    </row>
    <row r="19" spans="1:9" ht="25.5">
      <c r="A19" s="22" t="s">
        <v>87</v>
      </c>
      <c r="B19" s="23" t="s">
        <v>0</v>
      </c>
      <c r="C19" s="23" t="s">
        <v>3</v>
      </c>
      <c r="D19" s="23" t="s">
        <v>9</v>
      </c>
      <c r="E19" s="23" t="s">
        <v>1</v>
      </c>
      <c r="F19" s="23" t="s">
        <v>1</v>
      </c>
      <c r="G19" s="49">
        <f aca="true" t="shared" si="2" ref="G19:H21">G20</f>
        <v>259</v>
      </c>
      <c r="H19" s="50">
        <f t="shared" si="2"/>
        <v>245.32</v>
      </c>
      <c r="I19" s="21">
        <f t="shared" si="0"/>
        <v>94.71814671814671</v>
      </c>
    </row>
    <row r="20" spans="1:9" ht="38.25">
      <c r="A20" s="22" t="s">
        <v>95</v>
      </c>
      <c r="B20" s="23" t="s">
        <v>0</v>
      </c>
      <c r="C20" s="23" t="s">
        <v>3</v>
      </c>
      <c r="D20" s="23" t="s">
        <v>9</v>
      </c>
      <c r="E20" s="24" t="s">
        <v>96</v>
      </c>
      <c r="F20" s="23"/>
      <c r="G20" s="49">
        <f t="shared" si="2"/>
        <v>259</v>
      </c>
      <c r="H20" s="50">
        <f t="shared" si="2"/>
        <v>245.32</v>
      </c>
      <c r="I20" s="21">
        <f t="shared" si="0"/>
        <v>94.71814671814671</v>
      </c>
    </row>
    <row r="21" spans="1:9" ht="12.75">
      <c r="A21" s="22" t="s">
        <v>10</v>
      </c>
      <c r="B21" s="23" t="s">
        <v>0</v>
      </c>
      <c r="C21" s="23" t="s">
        <v>3</v>
      </c>
      <c r="D21" s="23" t="s">
        <v>9</v>
      </c>
      <c r="E21" s="23" t="s">
        <v>11</v>
      </c>
      <c r="F21" s="23" t="s">
        <v>1</v>
      </c>
      <c r="G21" s="49">
        <f t="shared" si="2"/>
        <v>259</v>
      </c>
      <c r="H21" s="50">
        <f t="shared" si="2"/>
        <v>245.32</v>
      </c>
      <c r="I21" s="21">
        <f t="shared" si="0"/>
        <v>94.71814671814671</v>
      </c>
    </row>
    <row r="22" spans="1:9" ht="25.5">
      <c r="A22" s="22" t="s">
        <v>7</v>
      </c>
      <c r="B22" s="23" t="s">
        <v>0</v>
      </c>
      <c r="C22" s="23" t="s">
        <v>3</v>
      </c>
      <c r="D22" s="23" t="s">
        <v>9</v>
      </c>
      <c r="E22" s="23" t="s">
        <v>11</v>
      </c>
      <c r="F22" s="23" t="s">
        <v>8</v>
      </c>
      <c r="G22" s="49">
        <v>259</v>
      </c>
      <c r="H22" s="50">
        <v>245.32</v>
      </c>
      <c r="I22" s="21">
        <f t="shared" si="0"/>
        <v>94.71814671814671</v>
      </c>
    </row>
    <row r="23" spans="1:9" ht="25.5">
      <c r="A23" s="22" t="s">
        <v>88</v>
      </c>
      <c r="B23" s="23" t="s">
        <v>0</v>
      </c>
      <c r="C23" s="23" t="s">
        <v>3</v>
      </c>
      <c r="D23" s="23" t="s">
        <v>12</v>
      </c>
      <c r="E23" s="23" t="s">
        <v>1</v>
      </c>
      <c r="F23" s="23" t="s">
        <v>1</v>
      </c>
      <c r="G23" s="49">
        <f>G25</f>
        <v>9911.82922</v>
      </c>
      <c r="H23" s="50">
        <f>H25</f>
        <v>9706.9</v>
      </c>
      <c r="I23" s="21">
        <f t="shared" si="0"/>
        <v>97.93247829990356</v>
      </c>
    </row>
    <row r="24" spans="1:9" s="7" customFormat="1" ht="34.5" customHeight="1">
      <c r="A24" s="22" t="s">
        <v>95</v>
      </c>
      <c r="B24" s="23" t="s">
        <v>0</v>
      </c>
      <c r="C24" s="23" t="s">
        <v>3</v>
      </c>
      <c r="D24" s="23" t="s">
        <v>12</v>
      </c>
      <c r="E24" s="24" t="s">
        <v>96</v>
      </c>
      <c r="F24" s="23"/>
      <c r="G24" s="49">
        <f>G25</f>
        <v>9911.82922</v>
      </c>
      <c r="H24" s="50">
        <f>H25</f>
        <v>9706.9</v>
      </c>
      <c r="I24" s="21">
        <f t="shared" si="0"/>
        <v>97.93247829990356</v>
      </c>
    </row>
    <row r="25" spans="1:9" ht="12.75">
      <c r="A25" s="22" t="s">
        <v>10</v>
      </c>
      <c r="B25" s="23" t="s">
        <v>0</v>
      </c>
      <c r="C25" s="23" t="s">
        <v>3</v>
      </c>
      <c r="D25" s="23" t="s">
        <v>12</v>
      </c>
      <c r="E25" s="23" t="s">
        <v>11</v>
      </c>
      <c r="F25" s="23" t="s">
        <v>1</v>
      </c>
      <c r="G25" s="49">
        <f>G26</f>
        <v>9911.82922</v>
      </c>
      <c r="H25" s="50">
        <f>H26</f>
        <v>9706.9</v>
      </c>
      <c r="I25" s="21">
        <f t="shared" si="0"/>
        <v>97.93247829990356</v>
      </c>
    </row>
    <row r="26" spans="1:9" ht="25.5">
      <c r="A26" s="22" t="s">
        <v>7</v>
      </c>
      <c r="B26" s="23" t="s">
        <v>0</v>
      </c>
      <c r="C26" s="23" t="s">
        <v>3</v>
      </c>
      <c r="D26" s="23" t="s">
        <v>12</v>
      </c>
      <c r="E26" s="23" t="s">
        <v>11</v>
      </c>
      <c r="F26" s="23" t="s">
        <v>8</v>
      </c>
      <c r="G26" s="49">
        <v>9911.82922</v>
      </c>
      <c r="H26" s="50">
        <v>9706.9</v>
      </c>
      <c r="I26" s="21">
        <f t="shared" si="0"/>
        <v>97.93247829990356</v>
      </c>
    </row>
    <row r="27" spans="1:9" ht="25.5">
      <c r="A27" s="22" t="s">
        <v>14</v>
      </c>
      <c r="B27" s="23" t="s">
        <v>0</v>
      </c>
      <c r="C27" s="23" t="s">
        <v>3</v>
      </c>
      <c r="D27" s="23" t="s">
        <v>15</v>
      </c>
      <c r="E27" s="23" t="s">
        <v>1</v>
      </c>
      <c r="F27" s="23" t="s">
        <v>1</v>
      </c>
      <c r="G27" s="49">
        <f aca="true" t="shared" si="3" ref="G27:H29">G28</f>
        <v>24</v>
      </c>
      <c r="H27" s="50">
        <f t="shared" si="3"/>
        <v>0</v>
      </c>
      <c r="I27" s="21">
        <f t="shared" si="0"/>
        <v>0</v>
      </c>
    </row>
    <row r="28" spans="1:9" ht="12.75">
      <c r="A28" s="22" t="s">
        <v>111</v>
      </c>
      <c r="B28" s="23" t="s">
        <v>0</v>
      </c>
      <c r="C28" s="23" t="s">
        <v>3</v>
      </c>
      <c r="D28" s="23" t="s">
        <v>15</v>
      </c>
      <c r="E28" s="24" t="s">
        <v>110</v>
      </c>
      <c r="F28" s="23"/>
      <c r="G28" s="49">
        <f t="shared" si="3"/>
        <v>24</v>
      </c>
      <c r="H28" s="50">
        <f t="shared" si="3"/>
        <v>0</v>
      </c>
      <c r="I28" s="21">
        <f t="shared" si="0"/>
        <v>0</v>
      </c>
    </row>
    <row r="29" spans="1:9" ht="12.75">
      <c r="A29" s="22" t="s">
        <v>16</v>
      </c>
      <c r="B29" s="23" t="s">
        <v>0</v>
      </c>
      <c r="C29" s="23" t="s">
        <v>3</v>
      </c>
      <c r="D29" s="23" t="s">
        <v>15</v>
      </c>
      <c r="E29" s="23" t="s">
        <v>17</v>
      </c>
      <c r="F29" s="23" t="s">
        <v>1</v>
      </c>
      <c r="G29" s="49">
        <f t="shared" si="3"/>
        <v>24</v>
      </c>
      <c r="H29" s="50">
        <f t="shared" si="3"/>
        <v>0</v>
      </c>
      <c r="I29" s="21">
        <f t="shared" si="0"/>
        <v>0</v>
      </c>
    </row>
    <row r="30" spans="1:9" ht="12.75">
      <c r="A30" s="22" t="s">
        <v>18</v>
      </c>
      <c r="B30" s="23" t="s">
        <v>0</v>
      </c>
      <c r="C30" s="23" t="s">
        <v>3</v>
      </c>
      <c r="D30" s="23" t="s">
        <v>15</v>
      </c>
      <c r="E30" s="23" t="s">
        <v>17</v>
      </c>
      <c r="F30" s="23" t="s">
        <v>19</v>
      </c>
      <c r="G30" s="49">
        <v>24</v>
      </c>
      <c r="H30" s="50">
        <v>0</v>
      </c>
      <c r="I30" s="21">
        <f t="shared" si="0"/>
        <v>0</v>
      </c>
    </row>
    <row r="31" spans="1:9" ht="12.75">
      <c r="A31" s="22" t="s">
        <v>112</v>
      </c>
      <c r="B31" s="23" t="s">
        <v>0</v>
      </c>
      <c r="C31" s="23" t="s">
        <v>3</v>
      </c>
      <c r="D31" s="23">
        <v>12</v>
      </c>
      <c r="E31" s="23" t="s">
        <v>1</v>
      </c>
      <c r="F31" s="23" t="s">
        <v>1</v>
      </c>
      <c r="G31" s="49">
        <f>G32</f>
        <v>500</v>
      </c>
      <c r="H31" s="50">
        <f>H32</f>
        <v>0</v>
      </c>
      <c r="I31" s="21">
        <f t="shared" si="0"/>
        <v>0</v>
      </c>
    </row>
    <row r="32" spans="1:9" ht="12.75">
      <c r="A32" s="22" t="s">
        <v>113</v>
      </c>
      <c r="B32" s="23" t="s">
        <v>0</v>
      </c>
      <c r="C32" s="23" t="s">
        <v>3</v>
      </c>
      <c r="D32" s="23">
        <v>12</v>
      </c>
      <c r="E32" s="24" t="s">
        <v>114</v>
      </c>
      <c r="F32" s="23"/>
      <c r="G32" s="49">
        <f>G33</f>
        <v>500</v>
      </c>
      <c r="H32" s="50">
        <f>H33</f>
        <v>0</v>
      </c>
      <c r="I32" s="21">
        <f t="shared" si="0"/>
        <v>0</v>
      </c>
    </row>
    <row r="33" spans="1:9" ht="12.75">
      <c r="A33" s="22" t="s">
        <v>18</v>
      </c>
      <c r="B33" s="23" t="s">
        <v>0</v>
      </c>
      <c r="C33" s="23" t="s">
        <v>3</v>
      </c>
      <c r="D33" s="23">
        <v>12</v>
      </c>
      <c r="E33" s="24" t="s">
        <v>114</v>
      </c>
      <c r="F33" s="24" t="s">
        <v>19</v>
      </c>
      <c r="G33" s="49">
        <v>500</v>
      </c>
      <c r="H33" s="50">
        <v>0</v>
      </c>
      <c r="I33" s="21">
        <f t="shared" si="0"/>
        <v>0</v>
      </c>
    </row>
    <row r="34" spans="1:9" ht="38.25">
      <c r="A34" s="22" t="s">
        <v>98</v>
      </c>
      <c r="B34" s="23" t="s">
        <v>0</v>
      </c>
      <c r="C34" s="23" t="s">
        <v>3</v>
      </c>
      <c r="D34" s="23" t="s">
        <v>20</v>
      </c>
      <c r="E34" s="24" t="s">
        <v>97</v>
      </c>
      <c r="F34" s="23"/>
      <c r="G34" s="49">
        <f>G35</f>
        <v>25</v>
      </c>
      <c r="H34" s="50">
        <f>H35</f>
        <v>20.23</v>
      </c>
      <c r="I34" s="21">
        <f t="shared" si="0"/>
        <v>80.92</v>
      </c>
    </row>
    <row r="35" spans="1:9" ht="38.25">
      <c r="A35" s="22" t="s">
        <v>21</v>
      </c>
      <c r="B35" s="23" t="s">
        <v>0</v>
      </c>
      <c r="C35" s="23" t="s">
        <v>3</v>
      </c>
      <c r="D35" s="23" t="s">
        <v>20</v>
      </c>
      <c r="E35" s="23" t="s">
        <v>22</v>
      </c>
      <c r="F35" s="23" t="s">
        <v>1</v>
      </c>
      <c r="G35" s="49">
        <f>G36</f>
        <v>25</v>
      </c>
      <c r="H35" s="50">
        <f>H36</f>
        <v>20.23</v>
      </c>
      <c r="I35" s="21">
        <f t="shared" si="0"/>
        <v>80.92</v>
      </c>
    </row>
    <row r="36" spans="1:9" ht="25.5">
      <c r="A36" s="22" t="s">
        <v>7</v>
      </c>
      <c r="B36" s="23" t="s">
        <v>0</v>
      </c>
      <c r="C36" s="23" t="s">
        <v>3</v>
      </c>
      <c r="D36" s="23" t="s">
        <v>20</v>
      </c>
      <c r="E36" s="23" t="s">
        <v>22</v>
      </c>
      <c r="F36" s="23" t="s">
        <v>8</v>
      </c>
      <c r="G36" s="49">
        <v>25</v>
      </c>
      <c r="H36" s="50">
        <v>20.23</v>
      </c>
      <c r="I36" s="21">
        <f t="shared" si="0"/>
        <v>80.92</v>
      </c>
    </row>
    <row r="37" spans="1:9" ht="12.75">
      <c r="A37" s="17" t="s">
        <v>23</v>
      </c>
      <c r="B37" s="18" t="s">
        <v>0</v>
      </c>
      <c r="C37" s="18" t="s">
        <v>4</v>
      </c>
      <c r="D37" s="18" t="s">
        <v>1</v>
      </c>
      <c r="E37" s="18" t="s">
        <v>1</v>
      </c>
      <c r="F37" s="18" t="s">
        <v>1</v>
      </c>
      <c r="G37" s="47">
        <f aca="true" t="shared" si="4" ref="G37:H40">G38</f>
        <v>370</v>
      </c>
      <c r="H37" s="48">
        <f t="shared" si="4"/>
        <v>268.62</v>
      </c>
      <c r="I37" s="20">
        <f t="shared" si="0"/>
        <v>72.6</v>
      </c>
    </row>
    <row r="38" spans="1:9" ht="12.75">
      <c r="A38" s="22" t="s">
        <v>24</v>
      </c>
      <c r="B38" s="23" t="s">
        <v>0</v>
      </c>
      <c r="C38" s="23" t="s">
        <v>4</v>
      </c>
      <c r="D38" s="23" t="s">
        <v>9</v>
      </c>
      <c r="E38" s="23" t="s">
        <v>1</v>
      </c>
      <c r="F38" s="23" t="s">
        <v>1</v>
      </c>
      <c r="G38" s="49">
        <f t="shared" si="4"/>
        <v>370</v>
      </c>
      <c r="H38" s="50">
        <f t="shared" si="4"/>
        <v>268.62</v>
      </c>
      <c r="I38" s="21">
        <f t="shared" si="0"/>
        <v>72.6</v>
      </c>
    </row>
    <row r="39" spans="1:9" ht="25.5">
      <c r="A39" s="22" t="s">
        <v>99</v>
      </c>
      <c r="B39" s="23" t="s">
        <v>0</v>
      </c>
      <c r="C39" s="23" t="s">
        <v>4</v>
      </c>
      <c r="D39" s="23" t="s">
        <v>9</v>
      </c>
      <c r="E39" s="24" t="s">
        <v>100</v>
      </c>
      <c r="F39" s="23"/>
      <c r="G39" s="49">
        <f t="shared" si="4"/>
        <v>370</v>
      </c>
      <c r="H39" s="50">
        <f t="shared" si="4"/>
        <v>268.62</v>
      </c>
      <c r="I39" s="21">
        <f t="shared" si="0"/>
        <v>72.6</v>
      </c>
    </row>
    <row r="40" spans="1:9" ht="38.25">
      <c r="A40" s="22" t="s">
        <v>25</v>
      </c>
      <c r="B40" s="23" t="s">
        <v>0</v>
      </c>
      <c r="C40" s="23" t="s">
        <v>4</v>
      </c>
      <c r="D40" s="23" t="s">
        <v>9</v>
      </c>
      <c r="E40" s="23" t="s">
        <v>26</v>
      </c>
      <c r="F40" s="23" t="s">
        <v>1</v>
      </c>
      <c r="G40" s="49">
        <f t="shared" si="4"/>
        <v>370</v>
      </c>
      <c r="H40" s="50">
        <f t="shared" si="4"/>
        <v>268.62</v>
      </c>
      <c r="I40" s="21">
        <f t="shared" si="0"/>
        <v>72.6</v>
      </c>
    </row>
    <row r="41" spans="1:9" ht="25.5">
      <c r="A41" s="22" t="s">
        <v>7</v>
      </c>
      <c r="B41" s="23" t="s">
        <v>0</v>
      </c>
      <c r="C41" s="23" t="s">
        <v>4</v>
      </c>
      <c r="D41" s="23" t="s">
        <v>9</v>
      </c>
      <c r="E41" s="23" t="s">
        <v>26</v>
      </c>
      <c r="F41" s="23" t="s">
        <v>8</v>
      </c>
      <c r="G41" s="49">
        <f>G43</f>
        <v>370</v>
      </c>
      <c r="H41" s="50">
        <f>H43</f>
        <v>268.62</v>
      </c>
      <c r="I41" s="21">
        <f t="shared" si="0"/>
        <v>72.6</v>
      </c>
    </row>
    <row r="42" spans="1:9" ht="12.75">
      <c r="A42" s="22" t="s">
        <v>78</v>
      </c>
      <c r="B42" s="23"/>
      <c r="C42" s="23"/>
      <c r="D42" s="23"/>
      <c r="E42" s="23"/>
      <c r="F42" s="23"/>
      <c r="G42" s="49"/>
      <c r="H42" s="50"/>
      <c r="I42" s="21"/>
    </row>
    <row r="43" spans="1:9" ht="51">
      <c r="A43" s="22" t="s">
        <v>93</v>
      </c>
      <c r="B43" s="23" t="s">
        <v>0</v>
      </c>
      <c r="C43" s="23" t="s">
        <v>4</v>
      </c>
      <c r="D43" s="23" t="s">
        <v>9</v>
      </c>
      <c r="E43" s="23" t="s">
        <v>26</v>
      </c>
      <c r="F43" s="23" t="s">
        <v>8</v>
      </c>
      <c r="G43" s="49">
        <v>370</v>
      </c>
      <c r="H43" s="50">
        <v>268.62</v>
      </c>
      <c r="I43" s="21">
        <f t="shared" si="0"/>
        <v>72.6</v>
      </c>
    </row>
    <row r="44" spans="1:9" ht="25.5">
      <c r="A44" s="17" t="s">
        <v>27</v>
      </c>
      <c r="B44" s="18" t="s">
        <v>0</v>
      </c>
      <c r="C44" s="18" t="s">
        <v>9</v>
      </c>
      <c r="D44" s="18" t="s">
        <v>1</v>
      </c>
      <c r="E44" s="18" t="s">
        <v>1</v>
      </c>
      <c r="F44" s="18" t="s">
        <v>1</v>
      </c>
      <c r="G44" s="47">
        <f>G45+G50</f>
        <v>322</v>
      </c>
      <c r="H44" s="48">
        <f>H45+H50</f>
        <v>48.11</v>
      </c>
      <c r="I44" s="20">
        <f t="shared" si="0"/>
        <v>14.940993788819876</v>
      </c>
    </row>
    <row r="45" spans="1:9" ht="38.25">
      <c r="A45" s="22" t="s">
        <v>109</v>
      </c>
      <c r="B45" s="23" t="s">
        <v>0</v>
      </c>
      <c r="C45" s="23" t="s">
        <v>9</v>
      </c>
      <c r="D45" s="23" t="s">
        <v>28</v>
      </c>
      <c r="E45" s="23" t="s">
        <v>1</v>
      </c>
      <c r="F45" s="23" t="s">
        <v>1</v>
      </c>
      <c r="G45" s="49">
        <f>G46+G48</f>
        <v>122</v>
      </c>
      <c r="H45" s="50">
        <f>H46+H48</f>
        <v>41.11</v>
      </c>
      <c r="I45" s="21">
        <f t="shared" si="0"/>
        <v>33.69672131147541</v>
      </c>
    </row>
    <row r="46" spans="1:9" ht="38.25">
      <c r="A46" s="22" t="s">
        <v>29</v>
      </c>
      <c r="B46" s="23" t="s">
        <v>0</v>
      </c>
      <c r="C46" s="23" t="s">
        <v>9</v>
      </c>
      <c r="D46" s="23" t="s">
        <v>28</v>
      </c>
      <c r="E46" s="23" t="s">
        <v>30</v>
      </c>
      <c r="F46" s="23" t="s">
        <v>1</v>
      </c>
      <c r="G46" s="49">
        <f>G47</f>
        <v>81</v>
      </c>
      <c r="H46" s="50">
        <f>H47</f>
        <v>41.11</v>
      </c>
      <c r="I46" s="21">
        <f t="shared" si="0"/>
        <v>50.75308641975309</v>
      </c>
    </row>
    <row r="47" spans="1:9" ht="25.5">
      <c r="A47" s="22" t="s">
        <v>7</v>
      </c>
      <c r="B47" s="23" t="s">
        <v>0</v>
      </c>
      <c r="C47" s="23" t="s">
        <v>9</v>
      </c>
      <c r="D47" s="23" t="s">
        <v>28</v>
      </c>
      <c r="E47" s="23" t="s">
        <v>30</v>
      </c>
      <c r="F47" s="23" t="s">
        <v>8</v>
      </c>
      <c r="G47" s="49">
        <v>81</v>
      </c>
      <c r="H47" s="50">
        <v>41.11</v>
      </c>
      <c r="I47" s="21">
        <f t="shared" si="0"/>
        <v>50.75308641975309</v>
      </c>
    </row>
    <row r="48" spans="1:9" ht="25.5">
      <c r="A48" s="22" t="s">
        <v>31</v>
      </c>
      <c r="B48" s="23" t="s">
        <v>0</v>
      </c>
      <c r="C48" s="23" t="s">
        <v>9</v>
      </c>
      <c r="D48" s="23" t="s">
        <v>28</v>
      </c>
      <c r="E48" s="23" t="s">
        <v>32</v>
      </c>
      <c r="F48" s="23" t="s">
        <v>1</v>
      </c>
      <c r="G48" s="49">
        <f>G49</f>
        <v>41</v>
      </c>
      <c r="H48" s="50">
        <f>H49</f>
        <v>0</v>
      </c>
      <c r="I48" s="21">
        <f t="shared" si="0"/>
        <v>0</v>
      </c>
    </row>
    <row r="49" spans="1:9" ht="25.5">
      <c r="A49" s="22" t="s">
        <v>7</v>
      </c>
      <c r="B49" s="23" t="s">
        <v>0</v>
      </c>
      <c r="C49" s="23" t="s">
        <v>9</v>
      </c>
      <c r="D49" s="23" t="s">
        <v>28</v>
      </c>
      <c r="E49" s="23" t="s">
        <v>32</v>
      </c>
      <c r="F49" s="23" t="s">
        <v>8</v>
      </c>
      <c r="G49" s="49">
        <v>41</v>
      </c>
      <c r="H49" s="50">
        <v>0</v>
      </c>
      <c r="I49" s="21">
        <f t="shared" si="0"/>
        <v>0</v>
      </c>
    </row>
    <row r="50" spans="1:9" ht="25.5">
      <c r="A50" s="22" t="s">
        <v>118</v>
      </c>
      <c r="B50" s="23" t="s">
        <v>0</v>
      </c>
      <c r="C50" s="23" t="s">
        <v>9</v>
      </c>
      <c r="D50" s="23" t="s">
        <v>20</v>
      </c>
      <c r="E50" s="23" t="s">
        <v>1</v>
      </c>
      <c r="F50" s="23" t="s">
        <v>1</v>
      </c>
      <c r="G50" s="49">
        <f>G51</f>
        <v>200</v>
      </c>
      <c r="H50" s="50">
        <f>H51</f>
        <v>7</v>
      </c>
      <c r="I50" s="21">
        <f t="shared" si="0"/>
        <v>3.5000000000000004</v>
      </c>
    </row>
    <row r="51" spans="1:9" ht="38.25">
      <c r="A51" s="22" t="s">
        <v>33</v>
      </c>
      <c r="B51" s="23" t="s">
        <v>0</v>
      </c>
      <c r="C51" s="23" t="s">
        <v>9</v>
      </c>
      <c r="D51" s="23" t="s">
        <v>20</v>
      </c>
      <c r="E51" s="23" t="s">
        <v>34</v>
      </c>
      <c r="F51" s="23" t="s">
        <v>1</v>
      </c>
      <c r="G51" s="49">
        <f>G52</f>
        <v>200</v>
      </c>
      <c r="H51" s="50">
        <f>H52</f>
        <v>7</v>
      </c>
      <c r="I51" s="21">
        <f t="shared" si="0"/>
        <v>3.5000000000000004</v>
      </c>
    </row>
    <row r="52" spans="1:9" ht="25.5">
      <c r="A52" s="22" t="s">
        <v>7</v>
      </c>
      <c r="B52" s="23" t="s">
        <v>0</v>
      </c>
      <c r="C52" s="23" t="s">
        <v>9</v>
      </c>
      <c r="D52" s="23" t="s">
        <v>20</v>
      </c>
      <c r="E52" s="23" t="s">
        <v>34</v>
      </c>
      <c r="F52" s="23" t="s">
        <v>8</v>
      </c>
      <c r="G52" s="49">
        <v>200</v>
      </c>
      <c r="H52" s="50">
        <v>7</v>
      </c>
      <c r="I52" s="21">
        <f t="shared" si="0"/>
        <v>3.5000000000000004</v>
      </c>
    </row>
    <row r="53" spans="1:9" ht="12.75">
      <c r="A53" s="17" t="s">
        <v>35</v>
      </c>
      <c r="B53" s="18" t="s">
        <v>0</v>
      </c>
      <c r="C53" s="18" t="s">
        <v>12</v>
      </c>
      <c r="D53" s="18" t="s">
        <v>1</v>
      </c>
      <c r="E53" s="18" t="s">
        <v>1</v>
      </c>
      <c r="F53" s="18" t="s">
        <v>1</v>
      </c>
      <c r="G53" s="47">
        <f>G54+G58</f>
        <v>3081.8</v>
      </c>
      <c r="H53" s="48">
        <f>H54+H58</f>
        <v>2995.46</v>
      </c>
      <c r="I53" s="20">
        <f t="shared" si="0"/>
        <v>97.1983905509767</v>
      </c>
    </row>
    <row r="54" spans="1:9" ht="12.75">
      <c r="A54" s="22" t="s">
        <v>36</v>
      </c>
      <c r="B54" s="23" t="s">
        <v>0</v>
      </c>
      <c r="C54" s="23" t="s">
        <v>12</v>
      </c>
      <c r="D54" s="23" t="s">
        <v>13</v>
      </c>
      <c r="E54" s="23" t="s">
        <v>1</v>
      </c>
      <c r="F54" s="23" t="s">
        <v>1</v>
      </c>
      <c r="G54" s="49">
        <f aca="true" t="shared" si="5" ref="G54:H56">G55</f>
        <v>36</v>
      </c>
      <c r="H54" s="50">
        <f t="shared" si="5"/>
        <v>0</v>
      </c>
      <c r="I54" s="21">
        <f t="shared" si="0"/>
        <v>0</v>
      </c>
    </row>
    <row r="55" spans="1:9" ht="12.75">
      <c r="A55" s="22" t="s">
        <v>102</v>
      </c>
      <c r="B55" s="23" t="s">
        <v>0</v>
      </c>
      <c r="C55" s="23" t="s">
        <v>12</v>
      </c>
      <c r="D55" s="23" t="s">
        <v>13</v>
      </c>
      <c r="E55" s="24" t="s">
        <v>101</v>
      </c>
      <c r="F55" s="23"/>
      <c r="G55" s="49">
        <f t="shared" si="5"/>
        <v>36</v>
      </c>
      <c r="H55" s="50">
        <f t="shared" si="5"/>
        <v>0</v>
      </c>
      <c r="I55" s="21">
        <f t="shared" si="0"/>
        <v>0</v>
      </c>
    </row>
    <row r="56" spans="1:9" ht="25.5">
      <c r="A56" s="22" t="s">
        <v>37</v>
      </c>
      <c r="B56" s="23" t="s">
        <v>0</v>
      </c>
      <c r="C56" s="23" t="s">
        <v>12</v>
      </c>
      <c r="D56" s="23" t="s">
        <v>13</v>
      </c>
      <c r="E56" s="23" t="s">
        <v>38</v>
      </c>
      <c r="F56" s="23" t="s">
        <v>1</v>
      </c>
      <c r="G56" s="49">
        <f t="shared" si="5"/>
        <v>36</v>
      </c>
      <c r="H56" s="50">
        <f t="shared" si="5"/>
        <v>0</v>
      </c>
      <c r="I56" s="21">
        <f t="shared" si="0"/>
        <v>0</v>
      </c>
    </row>
    <row r="57" spans="1:9" ht="25.5">
      <c r="A57" s="22" t="s">
        <v>7</v>
      </c>
      <c r="B57" s="23" t="s">
        <v>0</v>
      </c>
      <c r="C57" s="23" t="s">
        <v>12</v>
      </c>
      <c r="D57" s="23" t="s">
        <v>13</v>
      </c>
      <c r="E57" s="23" t="s">
        <v>38</v>
      </c>
      <c r="F57" s="23" t="s">
        <v>8</v>
      </c>
      <c r="G57" s="49">
        <v>36</v>
      </c>
      <c r="H57" s="50">
        <v>0</v>
      </c>
      <c r="I57" s="21">
        <f t="shared" si="0"/>
        <v>0</v>
      </c>
    </row>
    <row r="58" spans="1:9" ht="12.75">
      <c r="A58" s="22" t="s">
        <v>39</v>
      </c>
      <c r="B58" s="23" t="s">
        <v>0</v>
      </c>
      <c r="C58" s="23" t="s">
        <v>12</v>
      </c>
      <c r="D58" s="23" t="s">
        <v>28</v>
      </c>
      <c r="E58" s="23" t="s">
        <v>1</v>
      </c>
      <c r="F58" s="23" t="s">
        <v>1</v>
      </c>
      <c r="G58" s="49">
        <f aca="true" t="shared" si="6" ref="G58:H60">G59</f>
        <v>3045.8</v>
      </c>
      <c r="H58" s="50">
        <f t="shared" si="6"/>
        <v>2995.46</v>
      </c>
      <c r="I58" s="21">
        <f t="shared" si="0"/>
        <v>98.34723225425175</v>
      </c>
    </row>
    <row r="59" spans="1:9" ht="12.75">
      <c r="A59" s="22" t="s">
        <v>39</v>
      </c>
      <c r="B59" s="23" t="s">
        <v>0</v>
      </c>
      <c r="C59" s="23" t="s">
        <v>12</v>
      </c>
      <c r="D59" s="23" t="s">
        <v>28</v>
      </c>
      <c r="E59" s="24" t="s">
        <v>103</v>
      </c>
      <c r="F59" s="23"/>
      <c r="G59" s="49">
        <f t="shared" si="6"/>
        <v>3045.8</v>
      </c>
      <c r="H59" s="50">
        <f t="shared" si="6"/>
        <v>2995.46</v>
      </c>
      <c r="I59" s="21">
        <f t="shared" si="0"/>
        <v>98.34723225425175</v>
      </c>
    </row>
    <row r="60" spans="1:9" ht="12.75">
      <c r="A60" s="22" t="s">
        <v>79</v>
      </c>
      <c r="B60" s="23" t="s">
        <v>0</v>
      </c>
      <c r="C60" s="23" t="s">
        <v>12</v>
      </c>
      <c r="D60" s="23" t="s">
        <v>28</v>
      </c>
      <c r="E60" s="23">
        <v>3150106</v>
      </c>
      <c r="F60" s="23" t="s">
        <v>1</v>
      </c>
      <c r="G60" s="49">
        <f t="shared" si="6"/>
        <v>3045.8</v>
      </c>
      <c r="H60" s="50">
        <f t="shared" si="6"/>
        <v>2995.46</v>
      </c>
      <c r="I60" s="21">
        <f t="shared" si="0"/>
        <v>98.34723225425175</v>
      </c>
    </row>
    <row r="61" spans="1:9" ht="12.75">
      <c r="A61" s="22" t="s">
        <v>40</v>
      </c>
      <c r="B61" s="23" t="s">
        <v>0</v>
      </c>
      <c r="C61" s="23" t="s">
        <v>12</v>
      </c>
      <c r="D61" s="23" t="s">
        <v>28</v>
      </c>
      <c r="E61" s="23">
        <v>3150106</v>
      </c>
      <c r="F61" s="23">
        <v>365</v>
      </c>
      <c r="G61" s="49">
        <v>3045.8</v>
      </c>
      <c r="H61" s="50">
        <v>2995.46</v>
      </c>
      <c r="I61" s="21">
        <f t="shared" si="0"/>
        <v>98.34723225425175</v>
      </c>
    </row>
    <row r="62" spans="1:9" ht="12.75">
      <c r="A62" s="17" t="s">
        <v>41</v>
      </c>
      <c r="B62" s="18" t="s">
        <v>0</v>
      </c>
      <c r="C62" s="18" t="s">
        <v>42</v>
      </c>
      <c r="D62" s="18" t="s">
        <v>1</v>
      </c>
      <c r="E62" s="18" t="s">
        <v>1</v>
      </c>
      <c r="F62" s="18" t="s">
        <v>1</v>
      </c>
      <c r="G62" s="47">
        <f>G63+G70+G67</f>
        <v>14190</v>
      </c>
      <c r="H62" s="48">
        <f>H63+H70+H67</f>
        <v>11950.84</v>
      </c>
      <c r="I62" s="20">
        <f t="shared" si="0"/>
        <v>84.22015503875969</v>
      </c>
    </row>
    <row r="63" spans="1:9" ht="12.75">
      <c r="A63" s="22" t="s">
        <v>43</v>
      </c>
      <c r="B63" s="23" t="s">
        <v>0</v>
      </c>
      <c r="C63" s="23" t="s">
        <v>42</v>
      </c>
      <c r="D63" s="23" t="s">
        <v>3</v>
      </c>
      <c r="E63" s="23" t="s">
        <v>1</v>
      </c>
      <c r="F63" s="23" t="s">
        <v>1</v>
      </c>
      <c r="G63" s="49">
        <f aca="true" t="shared" si="7" ref="G63:H65">G64</f>
        <v>1350</v>
      </c>
      <c r="H63" s="50">
        <f t="shared" si="7"/>
        <v>1275.19</v>
      </c>
      <c r="I63" s="21">
        <f t="shared" si="0"/>
        <v>94.45851851851852</v>
      </c>
    </row>
    <row r="64" spans="1:9" ht="12.75">
      <c r="A64" s="22" t="s">
        <v>104</v>
      </c>
      <c r="B64" s="23" t="s">
        <v>0</v>
      </c>
      <c r="C64" s="23" t="s">
        <v>42</v>
      </c>
      <c r="D64" s="23" t="s">
        <v>3</v>
      </c>
      <c r="E64" s="23">
        <v>3500000</v>
      </c>
      <c r="F64" s="23"/>
      <c r="G64" s="49">
        <f t="shared" si="7"/>
        <v>1350</v>
      </c>
      <c r="H64" s="50">
        <f t="shared" si="7"/>
        <v>1275.19</v>
      </c>
      <c r="I64" s="21">
        <f t="shared" si="0"/>
        <v>94.45851851851852</v>
      </c>
    </row>
    <row r="65" spans="1:9" ht="12.75">
      <c r="A65" s="22" t="s">
        <v>115</v>
      </c>
      <c r="B65" s="23" t="s">
        <v>0</v>
      </c>
      <c r="C65" s="23" t="s">
        <v>42</v>
      </c>
      <c r="D65" s="23" t="s">
        <v>3</v>
      </c>
      <c r="E65" s="23">
        <v>3500300</v>
      </c>
      <c r="F65" s="23" t="s">
        <v>1</v>
      </c>
      <c r="G65" s="49">
        <f t="shared" si="7"/>
        <v>1350</v>
      </c>
      <c r="H65" s="50">
        <f t="shared" si="7"/>
        <v>1275.19</v>
      </c>
      <c r="I65" s="21">
        <f t="shared" si="0"/>
        <v>94.45851851851852</v>
      </c>
    </row>
    <row r="66" spans="1:9" ht="25.5">
      <c r="A66" s="22" t="s">
        <v>7</v>
      </c>
      <c r="B66" s="23" t="s">
        <v>0</v>
      </c>
      <c r="C66" s="23" t="s">
        <v>42</v>
      </c>
      <c r="D66" s="23" t="s">
        <v>3</v>
      </c>
      <c r="E66" s="23">
        <v>3500300</v>
      </c>
      <c r="F66" s="23">
        <v>500</v>
      </c>
      <c r="G66" s="49">
        <v>1350</v>
      </c>
      <c r="H66" s="50">
        <v>1275.19</v>
      </c>
      <c r="I66" s="21">
        <f t="shared" si="0"/>
        <v>94.45851851851852</v>
      </c>
    </row>
    <row r="67" spans="1:9" s="6" customFormat="1" ht="12.75">
      <c r="A67" s="25" t="s">
        <v>82</v>
      </c>
      <c r="B67" s="23" t="s">
        <v>0</v>
      </c>
      <c r="C67" s="23" t="s">
        <v>42</v>
      </c>
      <c r="D67" s="24" t="s">
        <v>4</v>
      </c>
      <c r="E67" s="23" t="s">
        <v>1</v>
      </c>
      <c r="F67" s="23" t="s">
        <v>1</v>
      </c>
      <c r="G67" s="51">
        <f>G68</f>
        <v>3290</v>
      </c>
      <c r="H67" s="52">
        <f>H68</f>
        <v>2645.78</v>
      </c>
      <c r="I67" s="21">
        <f t="shared" si="0"/>
        <v>80.41884498480243</v>
      </c>
    </row>
    <row r="68" spans="1:9" s="6" customFormat="1" ht="12.75">
      <c r="A68" s="25" t="s">
        <v>83</v>
      </c>
      <c r="B68" s="23" t="s">
        <v>0</v>
      </c>
      <c r="C68" s="23" t="s">
        <v>42</v>
      </c>
      <c r="D68" s="24" t="s">
        <v>4</v>
      </c>
      <c r="E68" s="23">
        <v>3510500</v>
      </c>
      <c r="F68" s="23" t="s">
        <v>1</v>
      </c>
      <c r="G68" s="51">
        <f>G69</f>
        <v>3290</v>
      </c>
      <c r="H68" s="52">
        <f>H69</f>
        <v>2645.78</v>
      </c>
      <c r="I68" s="21">
        <f t="shared" si="0"/>
        <v>80.41884498480243</v>
      </c>
    </row>
    <row r="69" spans="1:9" s="6" customFormat="1" ht="25.5">
      <c r="A69" s="22" t="s">
        <v>7</v>
      </c>
      <c r="B69" s="23" t="s">
        <v>0</v>
      </c>
      <c r="C69" s="23" t="s">
        <v>42</v>
      </c>
      <c r="D69" s="24" t="s">
        <v>4</v>
      </c>
      <c r="E69" s="23">
        <v>3510500</v>
      </c>
      <c r="F69" s="23">
        <v>500</v>
      </c>
      <c r="G69" s="51">
        <v>3290</v>
      </c>
      <c r="H69" s="52">
        <v>2645.78</v>
      </c>
      <c r="I69" s="21">
        <f t="shared" si="0"/>
        <v>80.41884498480243</v>
      </c>
    </row>
    <row r="70" spans="1:9" ht="12.75">
      <c r="A70" s="22" t="s">
        <v>44</v>
      </c>
      <c r="B70" s="23" t="s">
        <v>0</v>
      </c>
      <c r="C70" s="23" t="s">
        <v>42</v>
      </c>
      <c r="D70" s="23" t="s">
        <v>9</v>
      </c>
      <c r="E70" s="23" t="s">
        <v>1</v>
      </c>
      <c r="F70" s="23" t="s">
        <v>1</v>
      </c>
      <c r="G70" s="49">
        <f>G71</f>
        <v>9550</v>
      </c>
      <c r="H70" s="50">
        <f>H71</f>
        <v>8029.87</v>
      </c>
      <c r="I70" s="21">
        <f t="shared" si="0"/>
        <v>84.08240837696334</v>
      </c>
    </row>
    <row r="71" spans="1:9" ht="12.75">
      <c r="A71" s="22" t="s">
        <v>44</v>
      </c>
      <c r="B71" s="23" t="s">
        <v>0</v>
      </c>
      <c r="C71" s="23" t="s">
        <v>42</v>
      </c>
      <c r="D71" s="23" t="s">
        <v>9</v>
      </c>
      <c r="E71" s="23" t="s">
        <v>45</v>
      </c>
      <c r="F71" s="23" t="s">
        <v>1</v>
      </c>
      <c r="G71" s="49">
        <f>G72+G74+G76+G78</f>
        <v>9550</v>
      </c>
      <c r="H71" s="50">
        <f>H72+H74+H76+H78</f>
        <v>8029.87</v>
      </c>
      <c r="I71" s="21">
        <f t="shared" si="0"/>
        <v>84.08240837696334</v>
      </c>
    </row>
    <row r="72" spans="1:9" ht="12.75">
      <c r="A72" s="22" t="s">
        <v>46</v>
      </c>
      <c r="B72" s="23" t="s">
        <v>0</v>
      </c>
      <c r="C72" s="23" t="s">
        <v>42</v>
      </c>
      <c r="D72" s="23" t="s">
        <v>9</v>
      </c>
      <c r="E72" s="23" t="s">
        <v>47</v>
      </c>
      <c r="F72" s="23" t="s">
        <v>1</v>
      </c>
      <c r="G72" s="49">
        <f>G73</f>
        <v>4170</v>
      </c>
      <c r="H72" s="50">
        <f>H73</f>
        <v>3965.03</v>
      </c>
      <c r="I72" s="21">
        <f t="shared" si="0"/>
        <v>95.08465227817746</v>
      </c>
    </row>
    <row r="73" spans="1:9" ht="25.5">
      <c r="A73" s="22" t="s">
        <v>7</v>
      </c>
      <c r="B73" s="23" t="s">
        <v>0</v>
      </c>
      <c r="C73" s="23" t="s">
        <v>42</v>
      </c>
      <c r="D73" s="23" t="s">
        <v>9</v>
      </c>
      <c r="E73" s="23" t="s">
        <v>47</v>
      </c>
      <c r="F73" s="23" t="s">
        <v>8</v>
      </c>
      <c r="G73" s="49">
        <v>4170</v>
      </c>
      <c r="H73" s="50">
        <v>3965.03</v>
      </c>
      <c r="I73" s="21">
        <f t="shared" si="0"/>
        <v>95.08465227817746</v>
      </c>
    </row>
    <row r="74" spans="1:9" ht="38.25">
      <c r="A74" s="22" t="s">
        <v>117</v>
      </c>
      <c r="B74" s="23" t="s">
        <v>0</v>
      </c>
      <c r="C74" s="23" t="s">
        <v>42</v>
      </c>
      <c r="D74" s="23" t="s">
        <v>9</v>
      </c>
      <c r="E74" s="23" t="s">
        <v>48</v>
      </c>
      <c r="F74" s="23" t="s">
        <v>1</v>
      </c>
      <c r="G74" s="49">
        <f>G75</f>
        <v>3080</v>
      </c>
      <c r="H74" s="50">
        <f>H75</f>
        <v>2224.36</v>
      </c>
      <c r="I74" s="21">
        <f t="shared" si="0"/>
        <v>72.21948051948053</v>
      </c>
    </row>
    <row r="75" spans="1:9" ht="25.5">
      <c r="A75" s="22" t="s">
        <v>7</v>
      </c>
      <c r="B75" s="23" t="s">
        <v>0</v>
      </c>
      <c r="C75" s="23" t="s">
        <v>42</v>
      </c>
      <c r="D75" s="23" t="s">
        <v>9</v>
      </c>
      <c r="E75" s="23" t="s">
        <v>48</v>
      </c>
      <c r="F75" s="23" t="s">
        <v>8</v>
      </c>
      <c r="G75" s="49">
        <v>3080</v>
      </c>
      <c r="H75" s="50">
        <v>2224.36</v>
      </c>
      <c r="I75" s="21">
        <f t="shared" si="0"/>
        <v>72.21948051948053</v>
      </c>
    </row>
    <row r="76" spans="1:9" ht="12.75">
      <c r="A76" s="22" t="s">
        <v>49</v>
      </c>
      <c r="B76" s="23" t="s">
        <v>0</v>
      </c>
      <c r="C76" s="23" t="s">
        <v>42</v>
      </c>
      <c r="D76" s="23" t="s">
        <v>9</v>
      </c>
      <c r="E76" s="23" t="s">
        <v>50</v>
      </c>
      <c r="F76" s="23" t="s">
        <v>1</v>
      </c>
      <c r="G76" s="49">
        <f>G77</f>
        <v>1080</v>
      </c>
      <c r="H76" s="50">
        <f>H77</f>
        <v>1073.32</v>
      </c>
      <c r="I76" s="21">
        <f t="shared" si="0"/>
        <v>99.38148148148147</v>
      </c>
    </row>
    <row r="77" spans="1:9" ht="25.5">
      <c r="A77" s="22" t="s">
        <v>7</v>
      </c>
      <c r="B77" s="23" t="s">
        <v>0</v>
      </c>
      <c r="C77" s="23" t="s">
        <v>42</v>
      </c>
      <c r="D77" s="23" t="s">
        <v>9</v>
      </c>
      <c r="E77" s="23" t="s">
        <v>50</v>
      </c>
      <c r="F77" s="23" t="s">
        <v>8</v>
      </c>
      <c r="G77" s="49">
        <v>1080</v>
      </c>
      <c r="H77" s="50">
        <v>1073.32</v>
      </c>
      <c r="I77" s="21">
        <f aca="true" t="shared" si="8" ref="I77:I105">H77/G77*100</f>
        <v>99.38148148148147</v>
      </c>
    </row>
    <row r="78" spans="1:9" ht="12.75">
      <c r="A78" s="22" t="s">
        <v>51</v>
      </c>
      <c r="B78" s="23" t="s">
        <v>0</v>
      </c>
      <c r="C78" s="23" t="s">
        <v>42</v>
      </c>
      <c r="D78" s="23" t="s">
        <v>9</v>
      </c>
      <c r="E78" s="23" t="s">
        <v>52</v>
      </c>
      <c r="F78" s="23" t="s">
        <v>1</v>
      </c>
      <c r="G78" s="49">
        <f>G79</f>
        <v>1220</v>
      </c>
      <c r="H78" s="50">
        <f>H79</f>
        <v>767.16</v>
      </c>
      <c r="I78" s="21">
        <f t="shared" si="8"/>
        <v>62.881967213114756</v>
      </c>
    </row>
    <row r="79" spans="1:9" ht="25.5">
      <c r="A79" s="22" t="s">
        <v>7</v>
      </c>
      <c r="B79" s="23" t="s">
        <v>0</v>
      </c>
      <c r="C79" s="23" t="s">
        <v>42</v>
      </c>
      <c r="D79" s="23" t="s">
        <v>9</v>
      </c>
      <c r="E79" s="23" t="s">
        <v>52</v>
      </c>
      <c r="F79" s="23" t="s">
        <v>8</v>
      </c>
      <c r="G79" s="49">
        <v>1220</v>
      </c>
      <c r="H79" s="50">
        <v>767.16</v>
      </c>
      <c r="I79" s="21">
        <f t="shared" si="8"/>
        <v>62.881967213114756</v>
      </c>
    </row>
    <row r="80" spans="1:9" ht="25.5">
      <c r="A80" s="17" t="s">
        <v>69</v>
      </c>
      <c r="B80" s="18" t="s">
        <v>0</v>
      </c>
      <c r="C80" s="18" t="s">
        <v>62</v>
      </c>
      <c r="D80" s="18" t="s">
        <v>1</v>
      </c>
      <c r="E80" s="18" t="s">
        <v>1</v>
      </c>
      <c r="F80" s="18" t="s">
        <v>1</v>
      </c>
      <c r="G80" s="47">
        <f aca="true" t="shared" si="9" ref="G80:H83">G81</f>
        <v>11175.70263</v>
      </c>
      <c r="H80" s="48">
        <f t="shared" si="9"/>
        <v>10960.53</v>
      </c>
      <c r="I80" s="20">
        <f t="shared" si="8"/>
        <v>98.0746389097506</v>
      </c>
    </row>
    <row r="81" spans="1:9" s="6" customFormat="1" ht="12.75">
      <c r="A81" s="25" t="s">
        <v>116</v>
      </c>
      <c r="B81" s="23" t="s">
        <v>0</v>
      </c>
      <c r="C81" s="23" t="s">
        <v>62</v>
      </c>
      <c r="D81" s="23" t="s">
        <v>3</v>
      </c>
      <c r="E81" s="26"/>
      <c r="F81" s="26"/>
      <c r="G81" s="51">
        <f t="shared" si="9"/>
        <v>11175.70263</v>
      </c>
      <c r="H81" s="52">
        <f t="shared" si="9"/>
        <v>10960.53</v>
      </c>
      <c r="I81" s="21">
        <f t="shared" si="8"/>
        <v>98.0746389097506</v>
      </c>
    </row>
    <row r="82" spans="1:9" s="6" customFormat="1" ht="25.5">
      <c r="A82" s="25" t="s">
        <v>105</v>
      </c>
      <c r="B82" s="23" t="s">
        <v>0</v>
      </c>
      <c r="C82" s="23" t="s">
        <v>62</v>
      </c>
      <c r="D82" s="23" t="s">
        <v>3</v>
      </c>
      <c r="E82" s="26">
        <v>4400000</v>
      </c>
      <c r="F82" s="26"/>
      <c r="G82" s="51">
        <f t="shared" si="9"/>
        <v>11175.70263</v>
      </c>
      <c r="H82" s="52">
        <f t="shared" si="9"/>
        <v>10960.53</v>
      </c>
      <c r="I82" s="21">
        <f t="shared" si="8"/>
        <v>98.0746389097506</v>
      </c>
    </row>
    <row r="83" spans="1:9" ht="25.5">
      <c r="A83" s="22" t="s">
        <v>63</v>
      </c>
      <c r="B83" s="23" t="s">
        <v>0</v>
      </c>
      <c r="C83" s="23" t="s">
        <v>62</v>
      </c>
      <c r="D83" s="23" t="s">
        <v>3</v>
      </c>
      <c r="E83" s="23" t="s">
        <v>70</v>
      </c>
      <c r="F83" s="23" t="s">
        <v>1</v>
      </c>
      <c r="G83" s="49">
        <f t="shared" si="9"/>
        <v>11175.70263</v>
      </c>
      <c r="H83" s="50">
        <f t="shared" si="9"/>
        <v>10960.53</v>
      </c>
      <c r="I83" s="21">
        <f t="shared" si="8"/>
        <v>98.0746389097506</v>
      </c>
    </row>
    <row r="84" spans="1:9" ht="12.75">
      <c r="A84" s="22" t="s">
        <v>65</v>
      </c>
      <c r="B84" s="23" t="s">
        <v>0</v>
      </c>
      <c r="C84" s="23" t="s">
        <v>62</v>
      </c>
      <c r="D84" s="23" t="s">
        <v>3</v>
      </c>
      <c r="E84" s="23" t="s">
        <v>70</v>
      </c>
      <c r="F84" s="23" t="s">
        <v>66</v>
      </c>
      <c r="G84" s="49">
        <v>11175.70263</v>
      </c>
      <c r="H84" s="50">
        <v>10960.53</v>
      </c>
      <c r="I84" s="21">
        <f t="shared" si="8"/>
        <v>98.0746389097506</v>
      </c>
    </row>
    <row r="85" spans="1:9" ht="25.5">
      <c r="A85" s="17" t="s">
        <v>60</v>
      </c>
      <c r="B85" s="18" t="s">
        <v>0</v>
      </c>
      <c r="C85" s="18" t="s">
        <v>28</v>
      </c>
      <c r="D85" s="18" t="s">
        <v>1</v>
      </c>
      <c r="E85" s="18" t="s">
        <v>1</v>
      </c>
      <c r="F85" s="18" t="s">
        <v>1</v>
      </c>
      <c r="G85" s="47">
        <f>G86</f>
        <v>3998.53805</v>
      </c>
      <c r="H85" s="48">
        <f>H86</f>
        <v>3948.9700000000003</v>
      </c>
      <c r="I85" s="20">
        <f t="shared" si="8"/>
        <v>98.76034567183875</v>
      </c>
    </row>
    <row r="86" spans="1:9" ht="12.75">
      <c r="A86" s="22" t="s">
        <v>61</v>
      </c>
      <c r="B86" s="23" t="s">
        <v>0</v>
      </c>
      <c r="C86" s="23" t="s">
        <v>28</v>
      </c>
      <c r="D86" s="23" t="s">
        <v>62</v>
      </c>
      <c r="E86" s="23"/>
      <c r="F86" s="23" t="s">
        <v>1</v>
      </c>
      <c r="G86" s="49">
        <f>G87+G91</f>
        <v>3998.53805</v>
      </c>
      <c r="H86" s="50">
        <f>H87+H91</f>
        <v>3948.9700000000003</v>
      </c>
      <c r="I86" s="21">
        <f t="shared" si="8"/>
        <v>98.76034567183875</v>
      </c>
    </row>
    <row r="87" spans="1:9" ht="12.75">
      <c r="A87" s="22" t="s">
        <v>106</v>
      </c>
      <c r="B87" s="23" t="s">
        <v>0</v>
      </c>
      <c r="C87" s="23" t="s">
        <v>28</v>
      </c>
      <c r="D87" s="23" t="s">
        <v>62</v>
      </c>
      <c r="E87" s="23">
        <v>4820000</v>
      </c>
      <c r="F87" s="23"/>
      <c r="G87" s="49">
        <f>G88</f>
        <v>3898.53805</v>
      </c>
      <c r="H87" s="50">
        <f>H88</f>
        <v>3849.11</v>
      </c>
      <c r="I87" s="21">
        <f t="shared" si="8"/>
        <v>98.73213883342757</v>
      </c>
    </row>
    <row r="88" spans="1:9" ht="25.5">
      <c r="A88" s="22" t="s">
        <v>63</v>
      </c>
      <c r="B88" s="23" t="s">
        <v>0</v>
      </c>
      <c r="C88" s="23" t="s">
        <v>28</v>
      </c>
      <c r="D88" s="23" t="s">
        <v>62</v>
      </c>
      <c r="E88" s="23" t="s">
        <v>64</v>
      </c>
      <c r="F88" s="23" t="s">
        <v>1</v>
      </c>
      <c r="G88" s="49">
        <f>G89</f>
        <v>3898.53805</v>
      </c>
      <c r="H88" s="50">
        <f>H89</f>
        <v>3849.11</v>
      </c>
      <c r="I88" s="21">
        <f t="shared" si="8"/>
        <v>98.73213883342757</v>
      </c>
    </row>
    <row r="89" spans="1:9" ht="12.75">
      <c r="A89" s="22" t="s">
        <v>65</v>
      </c>
      <c r="B89" s="23" t="s">
        <v>0</v>
      </c>
      <c r="C89" s="23" t="s">
        <v>28</v>
      </c>
      <c r="D89" s="23" t="s">
        <v>62</v>
      </c>
      <c r="E89" s="23" t="s">
        <v>64</v>
      </c>
      <c r="F89" s="23" t="s">
        <v>66</v>
      </c>
      <c r="G89" s="49">
        <v>3898.53805</v>
      </c>
      <c r="H89" s="50">
        <v>3849.11</v>
      </c>
      <c r="I89" s="21">
        <f t="shared" si="8"/>
        <v>98.73213883342757</v>
      </c>
    </row>
    <row r="90" spans="1:9" ht="25.5">
      <c r="A90" s="27" t="s">
        <v>107</v>
      </c>
      <c r="B90" s="23" t="s">
        <v>0</v>
      </c>
      <c r="C90" s="23" t="s">
        <v>28</v>
      </c>
      <c r="D90" s="23" t="s">
        <v>62</v>
      </c>
      <c r="E90" s="28">
        <v>5120000</v>
      </c>
      <c r="F90" s="28"/>
      <c r="G90" s="49">
        <f>G91</f>
        <v>100</v>
      </c>
      <c r="H90" s="50">
        <f>H91</f>
        <v>99.86</v>
      </c>
      <c r="I90" s="21">
        <f t="shared" si="8"/>
        <v>99.86</v>
      </c>
    </row>
    <row r="91" spans="1:9" ht="25.5">
      <c r="A91" s="22" t="s">
        <v>67</v>
      </c>
      <c r="B91" s="23" t="s">
        <v>0</v>
      </c>
      <c r="C91" s="23" t="s">
        <v>28</v>
      </c>
      <c r="D91" s="23" t="s">
        <v>62</v>
      </c>
      <c r="E91" s="23" t="s">
        <v>68</v>
      </c>
      <c r="F91" s="23" t="s">
        <v>1</v>
      </c>
      <c r="G91" s="49">
        <f>G92</f>
        <v>100</v>
      </c>
      <c r="H91" s="50">
        <f>H92</f>
        <v>99.86</v>
      </c>
      <c r="I91" s="21">
        <f t="shared" si="8"/>
        <v>99.86</v>
      </c>
    </row>
    <row r="92" spans="1:9" ht="25.5">
      <c r="A92" s="29" t="s">
        <v>7</v>
      </c>
      <c r="B92" s="28" t="s">
        <v>0</v>
      </c>
      <c r="C92" s="28" t="s">
        <v>28</v>
      </c>
      <c r="D92" s="28" t="s">
        <v>62</v>
      </c>
      <c r="E92" s="28" t="s">
        <v>68</v>
      </c>
      <c r="F92" s="30" t="s">
        <v>8</v>
      </c>
      <c r="G92" s="53">
        <v>100</v>
      </c>
      <c r="H92" s="54">
        <v>99.86</v>
      </c>
      <c r="I92" s="21">
        <f t="shared" si="8"/>
        <v>99.86</v>
      </c>
    </row>
    <row r="93" spans="1:9" ht="12.75">
      <c r="A93" s="17" t="s">
        <v>53</v>
      </c>
      <c r="B93" s="18" t="s">
        <v>0</v>
      </c>
      <c r="C93" s="18" t="s">
        <v>54</v>
      </c>
      <c r="D93" s="18" t="s">
        <v>1</v>
      </c>
      <c r="E93" s="18" t="s">
        <v>1</v>
      </c>
      <c r="F93" s="18" t="s">
        <v>1</v>
      </c>
      <c r="G93" s="47">
        <f aca="true" t="shared" si="10" ref="G93:H96">G94</f>
        <v>35</v>
      </c>
      <c r="H93" s="48">
        <f t="shared" si="10"/>
        <v>31.09</v>
      </c>
      <c r="I93" s="20">
        <f t="shared" si="8"/>
        <v>88.82857142857142</v>
      </c>
    </row>
    <row r="94" spans="1:9" ht="12.75">
      <c r="A94" s="22" t="s">
        <v>55</v>
      </c>
      <c r="B94" s="23" t="s">
        <v>0</v>
      </c>
      <c r="C94" s="23" t="s">
        <v>54</v>
      </c>
      <c r="D94" s="23" t="s">
        <v>3</v>
      </c>
      <c r="E94" s="23" t="s">
        <v>1</v>
      </c>
      <c r="F94" s="23" t="s">
        <v>1</v>
      </c>
      <c r="G94" s="49">
        <f t="shared" si="10"/>
        <v>35</v>
      </c>
      <c r="H94" s="50">
        <f t="shared" si="10"/>
        <v>31.09</v>
      </c>
      <c r="I94" s="21">
        <f t="shared" si="8"/>
        <v>88.82857142857142</v>
      </c>
    </row>
    <row r="95" spans="1:9" ht="25.5">
      <c r="A95" s="22" t="s">
        <v>56</v>
      </c>
      <c r="B95" s="23" t="s">
        <v>0</v>
      </c>
      <c r="C95" s="23" t="s">
        <v>54</v>
      </c>
      <c r="D95" s="23" t="s">
        <v>3</v>
      </c>
      <c r="E95" s="23" t="s">
        <v>57</v>
      </c>
      <c r="F95" s="23" t="s">
        <v>1</v>
      </c>
      <c r="G95" s="49">
        <f t="shared" si="10"/>
        <v>35</v>
      </c>
      <c r="H95" s="50">
        <f t="shared" si="10"/>
        <v>31.09</v>
      </c>
      <c r="I95" s="21">
        <f t="shared" si="8"/>
        <v>88.82857142857142</v>
      </c>
    </row>
    <row r="96" spans="1:9" ht="12.75">
      <c r="A96" s="22" t="s">
        <v>58</v>
      </c>
      <c r="B96" s="23" t="s">
        <v>0</v>
      </c>
      <c r="C96" s="23" t="s">
        <v>54</v>
      </c>
      <c r="D96" s="23" t="s">
        <v>3</v>
      </c>
      <c r="E96" s="23" t="s">
        <v>57</v>
      </c>
      <c r="F96" s="23" t="s">
        <v>59</v>
      </c>
      <c r="G96" s="49">
        <f t="shared" si="10"/>
        <v>35</v>
      </c>
      <c r="H96" s="50">
        <f t="shared" si="10"/>
        <v>31.09</v>
      </c>
      <c r="I96" s="21">
        <f t="shared" si="8"/>
        <v>88.82857142857142</v>
      </c>
    </row>
    <row r="97" spans="1:9" ht="12.75">
      <c r="A97" s="22" t="s">
        <v>77</v>
      </c>
      <c r="B97" s="23" t="s">
        <v>0</v>
      </c>
      <c r="C97" s="23" t="s">
        <v>54</v>
      </c>
      <c r="D97" s="23" t="s">
        <v>3</v>
      </c>
      <c r="E97" s="23" t="s">
        <v>57</v>
      </c>
      <c r="F97" s="23" t="s">
        <v>59</v>
      </c>
      <c r="G97" s="49">
        <v>35</v>
      </c>
      <c r="H97" s="50">
        <v>31.09</v>
      </c>
      <c r="I97" s="21">
        <f t="shared" si="8"/>
        <v>88.82857142857142</v>
      </c>
    </row>
    <row r="98" spans="1:9" s="8" customFormat="1" ht="12.75">
      <c r="A98" s="17" t="s">
        <v>80</v>
      </c>
      <c r="B98" s="18" t="s">
        <v>0</v>
      </c>
      <c r="C98" s="18">
        <v>11</v>
      </c>
      <c r="D98" s="18"/>
      <c r="E98" s="18"/>
      <c r="F98" s="18"/>
      <c r="G98" s="47">
        <f>G99</f>
        <v>6016.65</v>
      </c>
      <c r="H98" s="48">
        <f>H99</f>
        <v>6016.65</v>
      </c>
      <c r="I98" s="20">
        <f t="shared" si="8"/>
        <v>100</v>
      </c>
    </row>
    <row r="99" spans="1:9" s="6" customFormat="1" ht="12.75">
      <c r="A99" s="25" t="s">
        <v>81</v>
      </c>
      <c r="B99" s="23" t="s">
        <v>0</v>
      </c>
      <c r="C99" s="26">
        <v>11</v>
      </c>
      <c r="D99" s="24" t="s">
        <v>12</v>
      </c>
      <c r="E99" s="26"/>
      <c r="F99" s="26"/>
      <c r="G99" s="51">
        <f>G100</f>
        <v>6016.65</v>
      </c>
      <c r="H99" s="52">
        <f>H100</f>
        <v>6016.65</v>
      </c>
      <c r="I99" s="21">
        <f t="shared" si="8"/>
        <v>100</v>
      </c>
    </row>
    <row r="100" spans="1:9" s="6" customFormat="1" ht="38.25">
      <c r="A100" s="25" t="s">
        <v>108</v>
      </c>
      <c r="B100" s="23" t="s">
        <v>0</v>
      </c>
      <c r="C100" s="26">
        <v>11</v>
      </c>
      <c r="D100" s="24" t="s">
        <v>12</v>
      </c>
      <c r="E100" s="26">
        <v>5210000</v>
      </c>
      <c r="F100" s="26"/>
      <c r="G100" s="51">
        <f>G101+G103</f>
        <v>6016.65</v>
      </c>
      <c r="H100" s="52">
        <f>H101+H103</f>
        <v>6016.65</v>
      </c>
      <c r="I100" s="21">
        <f t="shared" si="8"/>
        <v>100</v>
      </c>
    </row>
    <row r="101" spans="1:9" s="6" customFormat="1" ht="38.25">
      <c r="A101" s="25" t="s">
        <v>90</v>
      </c>
      <c r="B101" s="23" t="s">
        <v>0</v>
      </c>
      <c r="C101" s="26">
        <v>11</v>
      </c>
      <c r="D101" s="24" t="s">
        <v>12</v>
      </c>
      <c r="E101" s="26">
        <v>5210300</v>
      </c>
      <c r="F101" s="26"/>
      <c r="G101" s="51">
        <f>G102</f>
        <v>6011.65</v>
      </c>
      <c r="H101" s="52">
        <f>H102</f>
        <v>6011.65</v>
      </c>
      <c r="I101" s="21">
        <f t="shared" si="8"/>
        <v>100</v>
      </c>
    </row>
    <row r="102" spans="1:9" s="6" customFormat="1" ht="25.5">
      <c r="A102" s="25" t="s">
        <v>7</v>
      </c>
      <c r="B102" s="23" t="s">
        <v>0</v>
      </c>
      <c r="C102" s="26">
        <v>11</v>
      </c>
      <c r="D102" s="24" t="s">
        <v>12</v>
      </c>
      <c r="E102" s="26">
        <v>5210300</v>
      </c>
      <c r="F102" s="31" t="s">
        <v>89</v>
      </c>
      <c r="G102" s="51">
        <v>6011.65</v>
      </c>
      <c r="H102" s="51">
        <v>6011.65</v>
      </c>
      <c r="I102" s="21">
        <f t="shared" si="8"/>
        <v>100</v>
      </c>
    </row>
    <row r="103" spans="1:9" s="6" customFormat="1" ht="51">
      <c r="A103" s="25" t="s">
        <v>94</v>
      </c>
      <c r="B103" s="23" t="s">
        <v>0</v>
      </c>
      <c r="C103" s="26">
        <v>11</v>
      </c>
      <c r="D103" s="24" t="s">
        <v>12</v>
      </c>
      <c r="E103" s="26">
        <v>5210600</v>
      </c>
      <c r="F103" s="26"/>
      <c r="G103" s="51">
        <f>G104</f>
        <v>5</v>
      </c>
      <c r="H103" s="52">
        <f>H104</f>
        <v>5</v>
      </c>
      <c r="I103" s="21">
        <f t="shared" si="8"/>
        <v>100</v>
      </c>
    </row>
    <row r="104" spans="1:9" s="6" customFormat="1" ht="26.25" thickBot="1">
      <c r="A104" s="29" t="s">
        <v>7</v>
      </c>
      <c r="B104" s="28" t="s">
        <v>0</v>
      </c>
      <c r="C104" s="32">
        <v>11</v>
      </c>
      <c r="D104" s="30" t="s">
        <v>12</v>
      </c>
      <c r="E104" s="32">
        <v>5210600</v>
      </c>
      <c r="F104" s="33" t="s">
        <v>89</v>
      </c>
      <c r="G104" s="55">
        <v>5</v>
      </c>
      <c r="H104" s="56">
        <v>5</v>
      </c>
      <c r="I104" s="34">
        <f t="shared" si="8"/>
        <v>100</v>
      </c>
    </row>
    <row r="105" spans="1:9" ht="18.75" customHeight="1" thickBot="1">
      <c r="A105" s="35" t="s">
        <v>71</v>
      </c>
      <c r="B105" s="36" t="s">
        <v>1</v>
      </c>
      <c r="C105" s="36"/>
      <c r="D105" s="36" t="s">
        <v>1</v>
      </c>
      <c r="E105" s="36" t="s">
        <v>1</v>
      </c>
      <c r="F105" s="36" t="s">
        <v>1</v>
      </c>
      <c r="G105" s="57">
        <f>G80+G85+G93+G62+G53+G44+G37+G14+G98</f>
        <v>50732.0199</v>
      </c>
      <c r="H105" s="58">
        <f>H80+H85+H93+H62+H53+H44+H37+H14+H98</f>
        <v>47007.64</v>
      </c>
      <c r="I105" s="37">
        <f t="shared" si="8"/>
        <v>92.65871946880632</v>
      </c>
    </row>
    <row r="106" ht="12">
      <c r="G106" s="4"/>
    </row>
  </sheetData>
  <sheetProtection/>
  <mergeCells count="8">
    <mergeCell ref="A5:I5"/>
    <mergeCell ref="A6:I6"/>
    <mergeCell ref="A8:I8"/>
    <mergeCell ref="A9:F9"/>
    <mergeCell ref="A1:I1"/>
    <mergeCell ref="A2:I2"/>
    <mergeCell ref="A3:I3"/>
    <mergeCell ref="A4:I4"/>
  </mergeCells>
  <printOptions/>
  <pageMargins left="0.59" right="0.15748031496062992" top="0.35433070866141736" bottom="0.35433070866141736" header="0.5511811023622047" footer="0.1968503937007874"/>
  <pageSetup horizontalDpi="600" verticalDpi="600" orientation="portrait" paperSize="9" r:id="rId1"/>
  <headerFooter alignWithMargins="0">
    <oddFooter>&amp;R&amp;8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A.Vinogradova</cp:lastModifiedBy>
  <cp:lastPrinted>2011-03-15T12:14:34Z</cp:lastPrinted>
  <dcterms:created xsi:type="dcterms:W3CDTF">2008-11-11T11:41:52Z</dcterms:created>
  <dcterms:modified xsi:type="dcterms:W3CDTF">2011-03-15T12:34:58Z</dcterms:modified>
  <cp:category/>
  <cp:version/>
  <cp:contentType/>
  <cp:contentStatus/>
</cp:coreProperties>
</file>