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975" activeTab="0"/>
  </bookViews>
  <sheets>
    <sheet name="Роспись" sheetId="1" r:id="rId1"/>
  </sheets>
  <definedNames>
    <definedName name="_xlnm.Print_Titles" localSheetId="0">'Роспись'!$10:$11</definedName>
  </definedNames>
  <calcPr fullCalcOnLoad="1"/>
</workbook>
</file>

<file path=xl/sharedStrings.xml><?xml version="1.0" encoding="utf-8"?>
<sst xmlns="http://schemas.openxmlformats.org/spreadsheetml/2006/main" count="227" uniqueCount="195">
  <si>
    <t>ОБЩЕГОСУДАРСТВЕННЫЕ ВОПРОСЫ</t>
  </si>
  <si>
    <t>Выполнение функций органами местного самоуправления</t>
  </si>
  <si>
    <t>Прочие расходы</t>
  </si>
  <si>
    <t>Обслуживание государственного и муниципального долга</t>
  </si>
  <si>
    <t>Процентные платежи по долговым обязательствам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</si>
  <si>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</si>
  <si>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</si>
  <si>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</si>
  <si>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</si>
  <si>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</si>
  <si>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</si>
  <si>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</si>
  <si>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</si>
  <si>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</si>
  <si>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</si>
  <si>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Лесное хозяйство</t>
  </si>
  <si>
    <t>Вопросы в области лесных отношений</t>
  </si>
  <si>
    <t>Дорожное хозяйство</t>
  </si>
  <si>
    <t>Выполнение функций государственными органами</t>
  </si>
  <si>
    <t>ЖИЛИЩНО-КОММУНАЛЬНОЕ ХОЗЯЙСТВО</t>
  </si>
  <si>
    <t>Жилищное хозяйство</t>
  </si>
  <si>
    <t>Поддержка жилищного хозяйства</t>
  </si>
  <si>
    <t>Благоустройство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</si>
  <si>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</si>
  <si>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</si>
  <si>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</si>
  <si>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Выполнение функций бюджетными учреждениями</t>
  </si>
  <si>
    <t>ЗДРАВООХРАНЕНИЕ, ФИЗИЧЕСКАЯ КУЛЬТУРА И СПОРТ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</si>
  <si>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</si>
  <si>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</si>
  <si>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</si>
  <si>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</si>
  <si>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</si>
  <si>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Социальные выплаты</t>
  </si>
  <si>
    <t>Пенсии, пособия, выплачиваемые организациями сектора государственного управления</t>
  </si>
  <si>
    <t>КБК</t>
  </si>
  <si>
    <t>сельского поселения Щаповское</t>
  </si>
  <si>
    <t>Доплаты к пенсиям, дополнительное пенсионное обеспечение муниц.служащих</t>
  </si>
  <si>
    <t>в том числе публичные нормативные обязательства</t>
  </si>
  <si>
    <t>в том числе</t>
  </si>
  <si>
    <t>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</si>
  <si>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</si>
  <si>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Функционирование законодательных (представительных) органов государственной власти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</si>
  <si>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</si>
  <si>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</si>
  <si>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власти</t>
  </si>
  <si>
    <t>Процентные платежи по муниципальному долгу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</si>
  <si>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</si>
  <si>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</si>
  <si>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</si>
  <si>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</si>
  <si>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Мероприятия в области охраны, восстановления и использования лесов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</si>
  <si>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</si>
  <si>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</si>
  <si>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</si>
  <si>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</si>
  <si>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</si>
  <si>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</si>
  <si>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ВСЕГО</t>
  </si>
  <si>
    <t xml:space="preserve">Целевые программы муниципальных образований  </t>
  </si>
  <si>
    <t>Органы внутренних дел (целевые средства)</t>
  </si>
  <si>
    <t>Управление дорожным хозяйством</t>
  </si>
  <si>
    <t>Мероприятия в области дорожного хозяйства</t>
  </si>
  <si>
    <t>Содержание и управление дорожным хозяйством</t>
  </si>
  <si>
    <t xml:space="preserve">МЕЖБЮДЖЕТНЫЕ ТРАНСФЕРТЫ      </t>
  </si>
  <si>
    <t xml:space="preserve">Иные межбюджетные трансферты     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</si>
  <si>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субъектам РФ        </t>
  </si>
  <si>
    <t>Наименование</t>
  </si>
  <si>
    <t>Капитальный ремонт государственного жилищного фонда субъектов РФ и муниципального жилищного фонда</t>
  </si>
  <si>
    <t xml:space="preserve">000 0502 0000000 000 </t>
  </si>
  <si>
    <t>000 0502 3510500 000</t>
  </si>
  <si>
    <t>000 0502 3510500 500</t>
  </si>
  <si>
    <t>Коммунальное хозяйство</t>
  </si>
  <si>
    <t>Мероприятия в области коммунального хозяйства</t>
  </si>
  <si>
    <t>тыс.руб.</t>
  </si>
  <si>
    <t>Функционирование высшего должностного лица субъекта Российской Федерации</t>
  </si>
  <si>
    <t xml:space="preserve">иные межбюджетные трансферты бюджетам поселений  для софинансирования расходных обязательств </t>
  </si>
  <si>
    <t>000 0100 0000000 000</t>
  </si>
  <si>
    <t>000 0102 0000000 000</t>
  </si>
  <si>
    <t>000 0102 0020000 000</t>
  </si>
  <si>
    <t>000 0102 0020300 000</t>
  </si>
  <si>
    <t>000 0102 0020300 500</t>
  </si>
  <si>
    <t>000 0103 0000000 000</t>
  </si>
  <si>
    <t>000 0103 0020000 000</t>
  </si>
  <si>
    <t>000 0103 0020400 000</t>
  </si>
  <si>
    <t>000 0103 0020400 500</t>
  </si>
  <si>
    <t>000 0104 0000000 000</t>
  </si>
  <si>
    <t>000 0104 0020000 000</t>
  </si>
  <si>
    <t>000 0104 0020400 000</t>
  </si>
  <si>
    <t>000 0104 0020400 500</t>
  </si>
  <si>
    <t>000 0111 0000000 000</t>
  </si>
  <si>
    <t>000 0111 0650000 000</t>
  </si>
  <si>
    <t>000 0111 0650300 000</t>
  </si>
  <si>
    <t>000 0111 0650300 013</t>
  </si>
  <si>
    <t>000 0114 0000000 000</t>
  </si>
  <si>
    <t>000 0114 0900000 000</t>
  </si>
  <si>
    <t>000 0114 0900200 000</t>
  </si>
  <si>
    <t>000 0114 0900200 500</t>
  </si>
  <si>
    <t>000 0200 0000000 000</t>
  </si>
  <si>
    <t>000 0203 0000000 000</t>
  </si>
  <si>
    <t>000 0203 0010000 000</t>
  </si>
  <si>
    <t>000 0203 0013600 000</t>
  </si>
  <si>
    <t>000 0203 0013600 500</t>
  </si>
  <si>
    <t>000 0300 0000000 000</t>
  </si>
  <si>
    <t>000 0302 0000000 000</t>
  </si>
  <si>
    <t>000 0302 7950000 000</t>
  </si>
  <si>
    <t>000 0302 7950000 500</t>
  </si>
  <si>
    <t>000 0309 0000000 000</t>
  </si>
  <si>
    <t>000 0309 2180000 000</t>
  </si>
  <si>
    <t>000 0309 2180100 000</t>
  </si>
  <si>
    <t>000 0309 2180100 500</t>
  </si>
  <si>
    <t>000 0309 2190000 000</t>
  </si>
  <si>
    <t>000 0309 2190100 000</t>
  </si>
  <si>
    <t>000 0309 2190100 500</t>
  </si>
  <si>
    <t>000 0314 0000000 000</t>
  </si>
  <si>
    <t>000 0314 2470000 000</t>
  </si>
  <si>
    <t>000 0314 2470000 500</t>
  </si>
  <si>
    <t>000 0400 0000000 000</t>
  </si>
  <si>
    <t xml:space="preserve">000 0407 0000000 000 </t>
  </si>
  <si>
    <t>000 0407 2920000 000</t>
  </si>
  <si>
    <t>000 0407 2920200 000</t>
  </si>
  <si>
    <t>000 0407 2920200 500</t>
  </si>
  <si>
    <t>000 0409 0000000 000</t>
  </si>
  <si>
    <t>000 0409 3150000 000</t>
  </si>
  <si>
    <t>000 0409 3150100 000</t>
  </si>
  <si>
    <t>000 0409 3150106 000</t>
  </si>
  <si>
    <t>000 0409 3150106 365</t>
  </si>
  <si>
    <t>000 0500 0000000 000</t>
  </si>
  <si>
    <t>000 0501 0000000 000</t>
  </si>
  <si>
    <t>000 0501 3500000 000</t>
  </si>
  <si>
    <t>000 0503 0000000 000</t>
  </si>
  <si>
    <t>000 0503 6000000 000</t>
  </si>
  <si>
    <t>000 0503 6000100 000</t>
  </si>
  <si>
    <t>000 0503 6000100 500</t>
  </si>
  <si>
    <t>000 0503 6000200 000</t>
  </si>
  <si>
    <t>000 0503 6000200 500</t>
  </si>
  <si>
    <t>000 0503 6000300 000</t>
  </si>
  <si>
    <t>000 0503 6000300 500</t>
  </si>
  <si>
    <t>000 0503 6000500 000</t>
  </si>
  <si>
    <t>000 0503 6000500 500</t>
  </si>
  <si>
    <t>000 0800 0000000 000</t>
  </si>
  <si>
    <t>000 0801 0000000 000</t>
  </si>
  <si>
    <t>000 0801 4400000 000</t>
  </si>
  <si>
    <t>000 0801 4409900 000</t>
  </si>
  <si>
    <t>000 0801 4409900 001</t>
  </si>
  <si>
    <t>000 0900 0000000 000</t>
  </si>
  <si>
    <t>000 0908 0000000 000</t>
  </si>
  <si>
    <t>000 0908 4820000 000</t>
  </si>
  <si>
    <t>000 0908 4829900 000</t>
  </si>
  <si>
    <t>000 0908 4829900 001</t>
  </si>
  <si>
    <t>000 0908 5120000 000</t>
  </si>
  <si>
    <t>000 0908 5129700 000</t>
  </si>
  <si>
    <t>000 0908 5129700 500</t>
  </si>
  <si>
    <t>000 1000 0000000 000</t>
  </si>
  <si>
    <t>000 1001 0000000 000</t>
  </si>
  <si>
    <t>000 1001 4910000 000</t>
  </si>
  <si>
    <t>000 1001 4910100 005</t>
  </si>
  <si>
    <t>000 1100 0000000 000</t>
  </si>
  <si>
    <t>000 1104 0000000 000</t>
  </si>
  <si>
    <t>000 1104 5210000 000</t>
  </si>
  <si>
    <t>000 1104 5210300 000</t>
  </si>
  <si>
    <t>000 1104 5210300 017</t>
  </si>
  <si>
    <t>000 9600 0000000 000</t>
  </si>
  <si>
    <t>целевые расходы, осуществляемые за счет субвенции на осуществление полномочий по воинскому учету на территории где отсутствуют военные комиссариаты</t>
  </si>
  <si>
    <t>Администрация сельского поселения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</si>
  <si>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</si>
  <si>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</si>
  <si>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000 1104 5210600 000</t>
  </si>
  <si>
    <t>000 1104 5210600 017</t>
  </si>
  <si>
    <t>Резервные фонды</t>
  </si>
  <si>
    <t>000 0112 0000000 000</t>
  </si>
  <si>
    <t>000 0112 0700000 000</t>
  </si>
  <si>
    <t>000 0112 0700500 000</t>
  </si>
  <si>
    <t>000 0112 0700500 013</t>
  </si>
  <si>
    <t>Резервные фонды местных администраций</t>
  </si>
  <si>
    <t>000 0501 3500300 000</t>
  </si>
  <si>
    <t>000 0501 3500300 500</t>
  </si>
  <si>
    <t>ОБРАЗОВАНИЕ</t>
  </si>
  <si>
    <t>000 0700 0000000 000</t>
  </si>
  <si>
    <t>Молодежная политика и оздоровление детей</t>
  </si>
  <si>
    <t>000 0707 0000000 000</t>
  </si>
  <si>
    <t>Организационно-воспитательная работа с молодежью</t>
  </si>
  <si>
    <t>000 0707 4310000 000</t>
  </si>
  <si>
    <t>Проведение мероприятий для детей и молодежи</t>
  </si>
  <si>
    <t>000 0707 4310100 000</t>
  </si>
  <si>
    <t>000 0707 4310100 013</t>
  </si>
  <si>
    <t>Приложение № 3</t>
  </si>
  <si>
    <t>к Проекту решения Совета депутатов</t>
  </si>
  <si>
    <t>"Об утверждении отчета об исполнении бюджета</t>
  </si>
  <si>
    <t>сельского поселения Щаповское за 2010 год"</t>
  </si>
  <si>
    <t xml:space="preserve">     №____ от _______________2011г.</t>
  </si>
  <si>
    <t>Исполнение расходов бюджета сельского поселения Щаповское по разделам, подразделам, целевым статьям и видам расходов классификации расходов бюджетов за 2010 год</t>
  </si>
  <si>
    <t>Утвержд. план</t>
  </si>
  <si>
    <t>Исполнено</t>
  </si>
  <si>
    <t>%испол.к утв.плану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</si>
</sst>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_ "/>
    <numFmt numFmtId="165" formatCode="_-* #,##0.0_р_._-;\-* #,##0.0_р_._-;_-* &quot;-&quot;?_р_._-;_-@_-"/>
    <numFmt numFmtId="166" formatCode="#,##0.0_ ;[Red]\-#,##0.0\ "/>
    <numFmt numFmtId="167" formatCode="#,##0.00_ ;[Red]\-#,##0.00_ "/>
    <numFmt numFmtId="168" formatCode="#,##0.00_ ;[Red]\-#,##0.00\ "/>
  </numFmts>
  <fonts count="45"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.35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.35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.35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0.35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left" wrapText="1"/>
    </xf>
    <xf numFmtId="1" fontId="24" fillId="33" borderId="10" xfId="0" applyNumberFormat="1" applyFont="1" applyFill="1" applyBorder="1" applyAlignment="1">
      <alignment horizontal="left"/>
    </xf>
    <xf numFmtId="164" fontId="24" fillId="33" borderId="10" xfId="0" applyNumberFormat="1" applyFont="1" applyFill="1" applyBorder="1" applyAlignment="1">
      <alignment horizontal="right"/>
    </xf>
    <xf numFmtId="49" fontId="24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64" fontId="2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/>
    </xf>
    <xf numFmtId="1" fontId="24" fillId="33" borderId="10" xfId="0" applyNumberFormat="1" applyFont="1" applyFill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/>
    </xf>
    <xf numFmtId="1" fontId="25" fillId="0" borderId="10" xfId="0" applyNumberFormat="1" applyFont="1" applyBorder="1" applyAlignment="1">
      <alignment horizontal="left" wrapText="1"/>
    </xf>
    <xf numFmtId="1" fontId="25" fillId="0" borderId="1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Alignment="1">
      <alignment/>
    </xf>
    <xf numFmtId="168" fontId="24" fillId="0" borderId="10" xfId="0" applyNumberFormat="1" applyFont="1" applyBorder="1" applyAlignment="1">
      <alignment horizontal="right" vertical="center"/>
    </xf>
    <xf numFmtId="168" fontId="24" fillId="33" borderId="10" xfId="0" applyNumberFormat="1" applyFont="1" applyFill="1" applyBorder="1" applyAlignment="1">
      <alignment horizontal="right"/>
    </xf>
    <xf numFmtId="168" fontId="24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24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showGridLines="0" tabSelected="1" zoomScalePageLayoutView="0" workbookViewId="0" topLeftCell="A1">
      <selection activeCell="A1" sqref="A1:E6"/>
    </sheetView>
  </sheetViews>
  <sheetFormatPr defaultColWidth="11.421875" defaultRowHeight="12"/>
  <cols>
    <col min="1" max="1" width="53.421875" style="47" customWidth="1"/>
    <col min="2" max="2" width="19.57421875" style="9" customWidth="1"/>
    <col min="3" max="3" width="10.7109375" style="9" customWidth="1"/>
    <col min="4" max="4" width="11.28125" style="9" customWidth="1"/>
    <col min="5" max="5" width="10.00390625" style="38" customWidth="1"/>
    <col min="6" max="16384" width="11.421875" style="9" customWidth="1"/>
  </cols>
  <sheetData>
    <row r="1" spans="1:10" s="8" customFormat="1" ht="15.75" customHeight="1">
      <c r="A1" s="48" t="s">
        <v>186</v>
      </c>
      <c r="B1" s="48"/>
      <c r="C1" s="48"/>
      <c r="D1" s="48"/>
      <c r="E1" s="48"/>
      <c r="F1" s="2"/>
      <c r="G1" s="2"/>
      <c r="H1" s="2"/>
      <c r="I1" s="2"/>
      <c r="J1" s="2"/>
    </row>
    <row r="2" spans="1:10" s="8" customFormat="1" ht="12.75" customHeight="1">
      <c r="A2" s="49" t="s">
        <v>187</v>
      </c>
      <c r="B2" s="49"/>
      <c r="C2" s="49"/>
      <c r="D2" s="49"/>
      <c r="E2" s="49"/>
      <c r="F2" s="3"/>
      <c r="G2" s="3"/>
      <c r="H2" s="3"/>
      <c r="I2" s="3"/>
      <c r="J2" s="3"/>
    </row>
    <row r="3" spans="1:10" s="8" customFormat="1" ht="12.75" customHeight="1">
      <c r="A3" s="49" t="s">
        <v>36</v>
      </c>
      <c r="B3" s="49"/>
      <c r="C3" s="49"/>
      <c r="D3" s="49"/>
      <c r="E3" s="49"/>
      <c r="F3" s="3"/>
      <c r="G3" s="3"/>
      <c r="H3" s="3"/>
      <c r="I3" s="3"/>
      <c r="J3" s="3"/>
    </row>
    <row r="4" spans="1:10" s="8" customFormat="1" ht="15.75" customHeight="1">
      <c r="A4" s="7" t="s">
        <v>188</v>
      </c>
      <c r="B4" s="7"/>
      <c r="C4" s="7"/>
      <c r="D4" s="7"/>
      <c r="E4" s="7"/>
      <c r="F4" s="4"/>
      <c r="G4" s="4"/>
      <c r="H4" s="4"/>
      <c r="I4" s="4"/>
      <c r="J4" s="4"/>
    </row>
    <row r="5" spans="1:10" s="8" customFormat="1" ht="15.75" customHeight="1">
      <c r="A5" s="7" t="s">
        <v>189</v>
      </c>
      <c r="B5" s="7"/>
      <c r="C5" s="7"/>
      <c r="D5" s="7"/>
      <c r="E5" s="7"/>
      <c r="F5" s="4"/>
      <c r="G5" s="4"/>
      <c r="H5" s="4"/>
      <c r="I5" s="4"/>
      <c r="J5" s="4"/>
    </row>
    <row r="6" spans="1:10" s="8" customFormat="1" ht="14.25" customHeight="1">
      <c r="A6" s="7" t="s">
        <v>190</v>
      </c>
      <c r="B6" s="7"/>
      <c r="C6" s="7"/>
      <c r="D6" s="7"/>
      <c r="E6" s="7"/>
      <c r="F6" s="5"/>
      <c r="G6" s="5"/>
      <c r="H6" s="5"/>
      <c r="I6" s="5"/>
      <c r="J6" s="5"/>
    </row>
    <row r="7" spans="1:5" ht="49.5" customHeight="1">
      <c r="A7" s="6" t="s">
        <v>191</v>
      </c>
      <c r="B7" s="6"/>
      <c r="C7" s="6"/>
      <c r="D7" s="6"/>
      <c r="E7" s="6"/>
    </row>
    <row r="8" ht="5.25" customHeight="1"/>
    <row r="9" ht="12.75">
      <c r="C9" s="1" t="s">
        <v>74</v>
      </c>
    </row>
    <row r="10" spans="1:5" s="12" customFormat="1" ht="30" customHeight="1">
      <c r="A10" s="10" t="s">
        <v>67</v>
      </c>
      <c r="B10" s="10" t="s">
        <v>35</v>
      </c>
      <c r="C10" s="10" t="s">
        <v>192</v>
      </c>
      <c r="D10" s="10" t="s">
        <v>193</v>
      </c>
      <c r="E10" s="10" t="s">
        <v>194</v>
      </c>
    </row>
    <row r="11" spans="1:5" s="12" customFormat="1" ht="12.75">
      <c r="A11" s="10">
        <v>1</v>
      </c>
      <c r="B11" s="10">
        <v>2</v>
      </c>
      <c r="C11" s="11">
        <v>3</v>
      </c>
      <c r="D11" s="11">
        <v>3</v>
      </c>
      <c r="E11" s="11">
        <v>3</v>
      </c>
    </row>
    <row r="12" spans="1:5" s="12" customFormat="1" ht="12.75">
      <c r="A12" s="13" t="s">
        <v>164</v>
      </c>
      <c r="B12" s="10"/>
      <c r="C12" s="39">
        <f>C13+C38+C45+C59+C70+C106+C112</f>
        <v>35557.77922</v>
      </c>
      <c r="D12" s="39">
        <f>D13+D38+D45+D59+D70+D106+D112</f>
        <v>32098.14</v>
      </c>
      <c r="E12" s="19">
        <f>D12/C12*100</f>
        <v>90.27037319008362</v>
      </c>
    </row>
    <row r="13" spans="1:5" s="12" customFormat="1" ht="12.75">
      <c r="A13" s="14" t="s">
        <v>0</v>
      </c>
      <c r="B13" s="15" t="s">
        <v>77</v>
      </c>
      <c r="C13" s="40">
        <f>C14+C18+C22+C26+C34+C30</f>
        <v>11542.32922</v>
      </c>
      <c r="D13" s="40">
        <f>D14+D18+D22+D26+D34+D30</f>
        <v>10787.369999999999</v>
      </c>
      <c r="E13" s="16">
        <f aca="true" t="shared" si="0" ref="E13:E76">D13/C13*100</f>
        <v>93.45921255917875</v>
      </c>
    </row>
    <row r="14" spans="1:5" s="12" customFormat="1" ht="23.25" customHeight="1">
      <c r="A14" s="17" t="s">
        <v>75</v>
      </c>
      <c r="B14" s="18" t="s">
        <v>78</v>
      </c>
      <c r="C14" s="41">
        <f>C15</f>
        <v>822.5</v>
      </c>
      <c r="D14" s="41">
        <f aca="true" t="shared" si="1" ref="D14:E16">D15</f>
        <v>814.92</v>
      </c>
      <c r="E14" s="19">
        <f t="shared" si="0"/>
        <v>99.07841945288753</v>
      </c>
    </row>
    <row r="15" spans="1:5" s="12" customFormat="1" ht="38.25">
      <c r="A15" s="20" t="s">
        <v>43</v>
      </c>
      <c r="B15" s="21" t="s">
        <v>79</v>
      </c>
      <c r="C15" s="42">
        <f>C16</f>
        <v>822.5</v>
      </c>
      <c r="D15" s="42">
        <f t="shared" si="1"/>
        <v>814.92</v>
      </c>
      <c r="E15" s="22">
        <f t="shared" si="0"/>
        <v>99.07841945288753</v>
      </c>
    </row>
    <row r="16" spans="1:5" s="12" customFormat="1" ht="12.75">
      <c r="A16" s="20" t="s">
        <v>41</v>
      </c>
      <c r="B16" s="21" t="s">
        <v>80</v>
      </c>
      <c r="C16" s="42">
        <f>C17</f>
        <v>822.5</v>
      </c>
      <c r="D16" s="42">
        <f t="shared" si="1"/>
        <v>814.92</v>
      </c>
      <c r="E16" s="22">
        <f t="shared" si="0"/>
        <v>99.07841945288753</v>
      </c>
    </row>
    <row r="17" spans="1:5" s="12" customFormat="1" ht="12.75">
      <c r="A17" s="20" t="s">
        <v>1</v>
      </c>
      <c r="B17" s="21" t="s">
        <v>81</v>
      </c>
      <c r="C17" s="42">
        <v>822.5</v>
      </c>
      <c r="D17" s="42">
        <v>814.92</v>
      </c>
      <c r="E17" s="22">
        <f t="shared" si="0"/>
        <v>99.07841945288753</v>
      </c>
    </row>
    <row r="18" spans="1:5" s="12" customFormat="1" ht="23.25" customHeight="1">
      <c r="A18" s="17" t="s">
        <v>42</v>
      </c>
      <c r="B18" s="18" t="s">
        <v>82</v>
      </c>
      <c r="C18" s="41">
        <f>C19</f>
        <v>259</v>
      </c>
      <c r="D18" s="41">
        <f aca="true" t="shared" si="2" ref="D18:E20">D19</f>
        <v>245.32</v>
      </c>
      <c r="E18" s="19">
        <f t="shared" si="0"/>
        <v>94.71814671814671</v>
      </c>
    </row>
    <row r="19" spans="1:5" s="12" customFormat="1" ht="38.25">
      <c r="A19" s="20" t="s">
        <v>43</v>
      </c>
      <c r="B19" s="21" t="s">
        <v>83</v>
      </c>
      <c r="C19" s="42">
        <f>C20</f>
        <v>259</v>
      </c>
      <c r="D19" s="42">
        <f t="shared" si="2"/>
        <v>245.32</v>
      </c>
      <c r="E19" s="22">
        <f t="shared" si="0"/>
        <v>94.71814671814671</v>
      </c>
    </row>
    <row r="20" spans="1:5" s="12" customFormat="1" ht="12.75">
      <c r="A20" s="20" t="s">
        <v>44</v>
      </c>
      <c r="B20" s="21" t="s">
        <v>84</v>
      </c>
      <c r="C20" s="42">
        <f>C21</f>
        <v>259</v>
      </c>
      <c r="D20" s="42">
        <f t="shared" si="2"/>
        <v>245.32</v>
      </c>
      <c r="E20" s="22">
        <f t="shared" si="0"/>
        <v>94.71814671814671</v>
      </c>
    </row>
    <row r="21" spans="1:5" s="12" customFormat="1" ht="12.75">
      <c r="A21" s="20" t="s">
        <v>1</v>
      </c>
      <c r="B21" s="21" t="s">
        <v>85</v>
      </c>
      <c r="C21" s="42">
        <v>259</v>
      </c>
      <c r="D21" s="42">
        <v>245.32</v>
      </c>
      <c r="E21" s="22">
        <f t="shared" si="0"/>
        <v>94.71814671814671</v>
      </c>
    </row>
    <row r="22" spans="1:5" s="12" customFormat="1" ht="24" customHeight="1">
      <c r="A22" s="23" t="s">
        <v>45</v>
      </c>
      <c r="B22" s="18" t="s">
        <v>86</v>
      </c>
      <c r="C22" s="41">
        <f>C23</f>
        <v>9911.82922</v>
      </c>
      <c r="D22" s="41">
        <f aca="true" t="shared" si="3" ref="D22:E24">D23</f>
        <v>9706.9</v>
      </c>
      <c r="E22" s="19">
        <f t="shared" si="0"/>
        <v>97.93247829990356</v>
      </c>
    </row>
    <row r="23" spans="1:5" s="12" customFormat="1" ht="38.25">
      <c r="A23" s="24" t="s">
        <v>43</v>
      </c>
      <c r="B23" s="21" t="s">
        <v>87</v>
      </c>
      <c r="C23" s="42">
        <f>C24</f>
        <v>9911.82922</v>
      </c>
      <c r="D23" s="42">
        <f t="shared" si="3"/>
        <v>9706.9</v>
      </c>
      <c r="E23" s="22">
        <f t="shared" si="0"/>
        <v>97.93247829990356</v>
      </c>
    </row>
    <row r="24" spans="1:5" s="12" customFormat="1" ht="12.75">
      <c r="A24" s="20" t="s">
        <v>44</v>
      </c>
      <c r="B24" s="21" t="s">
        <v>88</v>
      </c>
      <c r="C24" s="42">
        <f>C25</f>
        <v>9911.82922</v>
      </c>
      <c r="D24" s="42">
        <f t="shared" si="3"/>
        <v>9706.9</v>
      </c>
      <c r="E24" s="22">
        <f t="shared" si="0"/>
        <v>97.93247829990356</v>
      </c>
    </row>
    <row r="25" spans="1:5" s="12" customFormat="1" ht="12.75">
      <c r="A25" s="24" t="s">
        <v>1</v>
      </c>
      <c r="B25" s="21" t="s">
        <v>89</v>
      </c>
      <c r="C25" s="42">
        <v>9911.82922</v>
      </c>
      <c r="D25" s="42">
        <v>9706.9</v>
      </c>
      <c r="E25" s="22">
        <f t="shared" si="0"/>
        <v>97.93247829990356</v>
      </c>
    </row>
    <row r="26" spans="1:5" s="12" customFormat="1" ht="12.75">
      <c r="A26" s="23" t="s">
        <v>3</v>
      </c>
      <c r="B26" s="18" t="s">
        <v>90</v>
      </c>
      <c r="C26" s="41">
        <f>C27</f>
        <v>24</v>
      </c>
      <c r="D26" s="41">
        <f aca="true" t="shared" si="4" ref="D26:E28">D27</f>
        <v>0</v>
      </c>
      <c r="E26" s="19">
        <f t="shared" si="0"/>
        <v>0</v>
      </c>
    </row>
    <row r="27" spans="1:5" s="12" customFormat="1" ht="12.75">
      <c r="A27" s="24" t="s">
        <v>4</v>
      </c>
      <c r="B27" s="21" t="s">
        <v>91</v>
      </c>
      <c r="C27" s="42">
        <f>C28</f>
        <v>24</v>
      </c>
      <c r="D27" s="42">
        <f t="shared" si="4"/>
        <v>0</v>
      </c>
      <c r="E27" s="22">
        <f t="shared" si="0"/>
        <v>0</v>
      </c>
    </row>
    <row r="28" spans="1:5" s="12" customFormat="1" ht="12.75">
      <c r="A28" s="24" t="s">
        <v>46</v>
      </c>
      <c r="B28" s="21" t="s">
        <v>92</v>
      </c>
      <c r="C28" s="42">
        <f>C29</f>
        <v>24</v>
      </c>
      <c r="D28" s="42">
        <f t="shared" si="4"/>
        <v>0</v>
      </c>
      <c r="E28" s="22">
        <f t="shared" si="0"/>
        <v>0</v>
      </c>
    </row>
    <row r="29" spans="1:5" s="12" customFormat="1" ht="12.75">
      <c r="A29" s="24" t="s">
        <v>2</v>
      </c>
      <c r="B29" s="21" t="s">
        <v>93</v>
      </c>
      <c r="C29" s="42">
        <v>24</v>
      </c>
      <c r="D29" s="42">
        <v>0</v>
      </c>
      <c r="E29" s="22">
        <f t="shared" si="0"/>
        <v>0</v>
      </c>
    </row>
    <row r="30" spans="1:5" s="25" customFormat="1" ht="12.75">
      <c r="A30" s="23" t="s">
        <v>169</v>
      </c>
      <c r="B30" s="18" t="s">
        <v>170</v>
      </c>
      <c r="C30" s="41">
        <f>C31</f>
        <v>500</v>
      </c>
      <c r="D30" s="41">
        <f aca="true" t="shared" si="5" ref="D30:E32">D31</f>
        <v>0</v>
      </c>
      <c r="E30" s="19">
        <f t="shared" si="0"/>
        <v>0</v>
      </c>
    </row>
    <row r="31" spans="1:5" s="12" customFormat="1" ht="12.75">
      <c r="A31" s="24" t="s">
        <v>169</v>
      </c>
      <c r="B31" s="21" t="s">
        <v>171</v>
      </c>
      <c r="C31" s="42">
        <f>C32</f>
        <v>500</v>
      </c>
      <c r="D31" s="42">
        <f t="shared" si="5"/>
        <v>0</v>
      </c>
      <c r="E31" s="22">
        <f t="shared" si="0"/>
        <v>0</v>
      </c>
    </row>
    <row r="32" spans="1:5" s="12" customFormat="1" ht="12.75">
      <c r="A32" s="24" t="s">
        <v>174</v>
      </c>
      <c r="B32" s="21" t="s">
        <v>172</v>
      </c>
      <c r="C32" s="42">
        <f>C33</f>
        <v>500</v>
      </c>
      <c r="D32" s="42">
        <f t="shared" si="5"/>
        <v>0</v>
      </c>
      <c r="E32" s="22">
        <f t="shared" si="0"/>
        <v>0</v>
      </c>
    </row>
    <row r="33" spans="1:5" s="12" customFormat="1" ht="12.75">
      <c r="A33" s="24" t="s">
        <v>2</v>
      </c>
      <c r="B33" s="21" t="s">
        <v>173</v>
      </c>
      <c r="C33" s="42">
        <v>500</v>
      </c>
      <c r="D33" s="42">
        <v>0</v>
      </c>
      <c r="E33" s="22">
        <f t="shared" si="0"/>
        <v>0</v>
      </c>
    </row>
    <row r="34" spans="1:5" s="12" customFormat="1" ht="12.75">
      <c r="A34" s="23" t="s">
        <v>5</v>
      </c>
      <c r="B34" s="18" t="s">
        <v>94</v>
      </c>
      <c r="C34" s="41">
        <f>C35</f>
        <v>25</v>
      </c>
      <c r="D34" s="41">
        <f aca="true" t="shared" si="6" ref="D34:E36">D35</f>
        <v>20.23</v>
      </c>
      <c r="E34" s="19">
        <f t="shared" si="0"/>
        <v>80.92</v>
      </c>
    </row>
    <row r="35" spans="1:5" s="12" customFormat="1" ht="25.5">
      <c r="A35" s="24" t="s">
        <v>6</v>
      </c>
      <c r="B35" s="21" t="s">
        <v>95</v>
      </c>
      <c r="C35" s="42">
        <f>C36</f>
        <v>25</v>
      </c>
      <c r="D35" s="42">
        <f t="shared" si="6"/>
        <v>20.23</v>
      </c>
      <c r="E35" s="22">
        <f t="shared" si="0"/>
        <v>80.92</v>
      </c>
    </row>
    <row r="36" spans="1:5" s="12" customFormat="1" ht="25.5">
      <c r="A36" s="24" t="s">
        <v>47</v>
      </c>
      <c r="B36" s="21" t="s">
        <v>96</v>
      </c>
      <c r="C36" s="42">
        <f>C37</f>
        <v>25</v>
      </c>
      <c r="D36" s="42">
        <f t="shared" si="6"/>
        <v>20.23</v>
      </c>
      <c r="E36" s="22">
        <f t="shared" si="0"/>
        <v>80.92</v>
      </c>
    </row>
    <row r="37" spans="1:5" s="12" customFormat="1" ht="12.75">
      <c r="A37" s="24" t="s">
        <v>1</v>
      </c>
      <c r="B37" s="21" t="s">
        <v>97</v>
      </c>
      <c r="C37" s="42">
        <v>25</v>
      </c>
      <c r="D37" s="42">
        <v>20.23</v>
      </c>
      <c r="E37" s="22">
        <f t="shared" si="0"/>
        <v>80.92</v>
      </c>
    </row>
    <row r="38" spans="1:5" s="12" customFormat="1" ht="12.75">
      <c r="A38" s="26" t="s">
        <v>7</v>
      </c>
      <c r="B38" s="15" t="s">
        <v>98</v>
      </c>
      <c r="C38" s="40">
        <f>C39</f>
        <v>370</v>
      </c>
      <c r="D38" s="40">
        <f aca="true" t="shared" si="7" ref="D38:E41">D39</f>
        <v>268.62</v>
      </c>
      <c r="E38" s="16">
        <f t="shared" si="0"/>
        <v>72.6</v>
      </c>
    </row>
    <row r="39" spans="1:5" s="12" customFormat="1" ht="12.75">
      <c r="A39" s="23" t="s">
        <v>8</v>
      </c>
      <c r="B39" s="18" t="s">
        <v>99</v>
      </c>
      <c r="C39" s="41">
        <f>C40</f>
        <v>370</v>
      </c>
      <c r="D39" s="41">
        <f t="shared" si="7"/>
        <v>268.62</v>
      </c>
      <c r="E39" s="19">
        <f t="shared" si="0"/>
        <v>72.6</v>
      </c>
    </row>
    <row r="40" spans="1:5" s="12" customFormat="1" ht="12.75">
      <c r="A40" s="24" t="s">
        <v>9</v>
      </c>
      <c r="B40" s="21" t="s">
        <v>100</v>
      </c>
      <c r="C40" s="42">
        <f>C41</f>
        <v>370</v>
      </c>
      <c r="D40" s="42">
        <f t="shared" si="7"/>
        <v>268.62</v>
      </c>
      <c r="E40" s="22">
        <f t="shared" si="0"/>
        <v>72.6</v>
      </c>
    </row>
    <row r="41" spans="1:5" s="12" customFormat="1" ht="24" customHeight="1">
      <c r="A41" s="24" t="s">
        <v>40</v>
      </c>
      <c r="B41" s="21" t="s">
        <v>101</v>
      </c>
      <c r="C41" s="42">
        <f>C42</f>
        <v>370</v>
      </c>
      <c r="D41" s="42">
        <f t="shared" si="7"/>
        <v>268.62</v>
      </c>
      <c r="E41" s="22">
        <f t="shared" si="0"/>
        <v>72.6</v>
      </c>
    </row>
    <row r="42" spans="1:5" s="12" customFormat="1" ht="12.75">
      <c r="A42" s="24" t="s">
        <v>1</v>
      </c>
      <c r="B42" s="21" t="s">
        <v>102</v>
      </c>
      <c r="C42" s="42">
        <f>C44</f>
        <v>370</v>
      </c>
      <c r="D42" s="42">
        <f>D44</f>
        <v>268.62</v>
      </c>
      <c r="E42" s="22">
        <f t="shared" si="0"/>
        <v>72.6</v>
      </c>
    </row>
    <row r="43" spans="1:5" s="12" customFormat="1" ht="12.75">
      <c r="A43" s="24" t="s">
        <v>39</v>
      </c>
      <c r="B43" s="21"/>
      <c r="C43" s="42"/>
      <c r="D43" s="42"/>
      <c r="E43" s="22"/>
    </row>
    <row r="44" spans="1:5" s="12" customFormat="1" ht="38.25">
      <c r="A44" s="24" t="s">
        <v>163</v>
      </c>
      <c r="B44" s="21" t="s">
        <v>102</v>
      </c>
      <c r="C44" s="42">
        <v>370</v>
      </c>
      <c r="D44" s="42">
        <v>268.62</v>
      </c>
      <c r="E44" s="22">
        <f t="shared" si="0"/>
        <v>72.6</v>
      </c>
    </row>
    <row r="45" spans="1:5" s="12" customFormat="1" ht="25.5">
      <c r="A45" s="26" t="s">
        <v>10</v>
      </c>
      <c r="B45" s="15" t="s">
        <v>103</v>
      </c>
      <c r="C45" s="40">
        <f>C49+C56+C46</f>
        <v>322</v>
      </c>
      <c r="D45" s="40">
        <f>D49+D56+D46</f>
        <v>48.11</v>
      </c>
      <c r="E45" s="16">
        <f t="shared" si="0"/>
        <v>14.940993788819876</v>
      </c>
    </row>
    <row r="46" spans="1:5" s="8" customFormat="1" ht="12" customHeight="1" hidden="1">
      <c r="A46" s="27" t="s">
        <v>60</v>
      </c>
      <c r="B46" s="28" t="s">
        <v>104</v>
      </c>
      <c r="C46" s="43">
        <f>C47</f>
        <v>0</v>
      </c>
      <c r="D46" s="43">
        <f>D47</f>
        <v>0</v>
      </c>
      <c r="E46" s="19" t="e">
        <f t="shared" si="0"/>
        <v>#DIV/0!</v>
      </c>
    </row>
    <row r="47" spans="1:5" s="31" customFormat="1" ht="12" customHeight="1" hidden="1">
      <c r="A47" s="29" t="s">
        <v>59</v>
      </c>
      <c r="B47" s="30" t="s">
        <v>105</v>
      </c>
      <c r="C47" s="44">
        <f>C48</f>
        <v>0</v>
      </c>
      <c r="D47" s="44">
        <f>D48</f>
        <v>0</v>
      </c>
      <c r="E47" s="19" t="e">
        <f t="shared" si="0"/>
        <v>#DIV/0!</v>
      </c>
    </row>
    <row r="48" spans="1:5" s="8" customFormat="1" ht="12" customHeight="1" hidden="1">
      <c r="A48" s="32" t="s">
        <v>1</v>
      </c>
      <c r="B48" s="33" t="s">
        <v>106</v>
      </c>
      <c r="C48" s="45"/>
      <c r="D48" s="45"/>
      <c r="E48" s="19" t="e">
        <f t="shared" si="0"/>
        <v>#DIV/0!</v>
      </c>
    </row>
    <row r="49" spans="1:5" s="12" customFormat="1" ht="38.25">
      <c r="A49" s="23" t="s">
        <v>165</v>
      </c>
      <c r="B49" s="18" t="s">
        <v>107</v>
      </c>
      <c r="C49" s="41">
        <f>C50+C53</f>
        <v>122</v>
      </c>
      <c r="D49" s="41">
        <f>D50+D53</f>
        <v>41.11</v>
      </c>
      <c r="E49" s="19">
        <f t="shared" si="0"/>
        <v>33.69672131147541</v>
      </c>
    </row>
    <row r="50" spans="1:5" s="36" customFormat="1" ht="25.5">
      <c r="A50" s="34" t="s">
        <v>11</v>
      </c>
      <c r="B50" s="35" t="s">
        <v>108</v>
      </c>
      <c r="C50" s="46">
        <f>C51</f>
        <v>81</v>
      </c>
      <c r="D50" s="46">
        <f>D51</f>
        <v>41.11</v>
      </c>
      <c r="E50" s="22">
        <f t="shared" si="0"/>
        <v>50.75308641975309</v>
      </c>
    </row>
    <row r="51" spans="1:5" s="12" customFormat="1" ht="38.25">
      <c r="A51" s="24" t="s">
        <v>48</v>
      </c>
      <c r="B51" s="21" t="s">
        <v>109</v>
      </c>
      <c r="C51" s="42">
        <f>C52</f>
        <v>81</v>
      </c>
      <c r="D51" s="42">
        <f>D52</f>
        <v>41.11</v>
      </c>
      <c r="E51" s="22">
        <f t="shared" si="0"/>
        <v>50.75308641975309</v>
      </c>
    </row>
    <row r="52" spans="1:5" s="12" customFormat="1" ht="12.75">
      <c r="A52" s="24" t="s">
        <v>1</v>
      </c>
      <c r="B52" s="21" t="s">
        <v>110</v>
      </c>
      <c r="C52" s="42">
        <v>81</v>
      </c>
      <c r="D52" s="42">
        <v>41.11</v>
      </c>
      <c r="E52" s="22">
        <f t="shared" si="0"/>
        <v>50.75308641975309</v>
      </c>
    </row>
    <row r="53" spans="1:5" s="36" customFormat="1" ht="12.75">
      <c r="A53" s="34" t="s">
        <v>12</v>
      </c>
      <c r="B53" s="35" t="s">
        <v>111</v>
      </c>
      <c r="C53" s="46">
        <f>C54</f>
        <v>41</v>
      </c>
      <c r="D53" s="46">
        <f>D54</f>
        <v>0</v>
      </c>
      <c r="E53" s="22">
        <f t="shared" si="0"/>
        <v>0</v>
      </c>
    </row>
    <row r="54" spans="1:5" s="12" customFormat="1" ht="25.5">
      <c r="A54" s="24" t="s">
        <v>49</v>
      </c>
      <c r="B54" s="21" t="s">
        <v>112</v>
      </c>
      <c r="C54" s="42">
        <f>C55</f>
        <v>41</v>
      </c>
      <c r="D54" s="42">
        <f>D55</f>
        <v>0</v>
      </c>
      <c r="E54" s="22">
        <f t="shared" si="0"/>
        <v>0</v>
      </c>
    </row>
    <row r="55" spans="1:5" s="12" customFormat="1" ht="12.75">
      <c r="A55" s="24" t="s">
        <v>1</v>
      </c>
      <c r="B55" s="21" t="s">
        <v>113</v>
      </c>
      <c r="C55" s="42">
        <v>41</v>
      </c>
      <c r="D55" s="42">
        <v>0</v>
      </c>
      <c r="E55" s="22">
        <f t="shared" si="0"/>
        <v>0</v>
      </c>
    </row>
    <row r="56" spans="1:5" s="12" customFormat="1" ht="25.5">
      <c r="A56" s="23" t="s">
        <v>50</v>
      </c>
      <c r="B56" s="18" t="s">
        <v>114</v>
      </c>
      <c r="C56" s="41">
        <f>C57</f>
        <v>200</v>
      </c>
      <c r="D56" s="41">
        <f>D57</f>
        <v>7</v>
      </c>
      <c r="E56" s="19">
        <f t="shared" si="0"/>
        <v>3.5000000000000004</v>
      </c>
    </row>
    <row r="57" spans="1:5" s="12" customFormat="1" ht="25.5">
      <c r="A57" s="24" t="s">
        <v>13</v>
      </c>
      <c r="B57" s="21" t="s">
        <v>115</v>
      </c>
      <c r="C57" s="42">
        <f>C58</f>
        <v>200</v>
      </c>
      <c r="D57" s="42">
        <f>D58</f>
        <v>7</v>
      </c>
      <c r="E57" s="22">
        <f t="shared" si="0"/>
        <v>3.5000000000000004</v>
      </c>
    </row>
    <row r="58" spans="1:5" s="12" customFormat="1" ht="12.75">
      <c r="A58" s="24" t="s">
        <v>1</v>
      </c>
      <c r="B58" s="21" t="s">
        <v>116</v>
      </c>
      <c r="C58" s="42">
        <v>200</v>
      </c>
      <c r="D58" s="42">
        <v>7</v>
      </c>
      <c r="E58" s="22">
        <f t="shared" si="0"/>
        <v>3.5000000000000004</v>
      </c>
    </row>
    <row r="59" spans="1:5" s="12" customFormat="1" ht="12.75">
      <c r="A59" s="26" t="s">
        <v>14</v>
      </c>
      <c r="B59" s="15" t="s">
        <v>117</v>
      </c>
      <c r="C59" s="40">
        <f>C60+C64</f>
        <v>3081.8</v>
      </c>
      <c r="D59" s="40">
        <f>D60+D64</f>
        <v>2995.46</v>
      </c>
      <c r="E59" s="16">
        <f t="shared" si="0"/>
        <v>97.1983905509767</v>
      </c>
    </row>
    <row r="60" spans="1:5" s="12" customFormat="1" ht="12.75">
      <c r="A60" s="23" t="s">
        <v>15</v>
      </c>
      <c r="B60" s="18" t="s">
        <v>118</v>
      </c>
      <c r="C60" s="41">
        <f>C61</f>
        <v>36</v>
      </c>
      <c r="D60" s="41">
        <f aca="true" t="shared" si="8" ref="D60:E62">D61</f>
        <v>0</v>
      </c>
      <c r="E60" s="19">
        <f t="shared" si="0"/>
        <v>0</v>
      </c>
    </row>
    <row r="61" spans="1:5" s="12" customFormat="1" ht="12.75">
      <c r="A61" s="24" t="s">
        <v>16</v>
      </c>
      <c r="B61" s="21" t="s">
        <v>119</v>
      </c>
      <c r="C61" s="42">
        <f>C62</f>
        <v>36</v>
      </c>
      <c r="D61" s="42">
        <f t="shared" si="8"/>
        <v>0</v>
      </c>
      <c r="E61" s="22">
        <f t="shared" si="0"/>
        <v>0</v>
      </c>
    </row>
    <row r="62" spans="1:5" s="12" customFormat="1" ht="25.5">
      <c r="A62" s="24" t="s">
        <v>51</v>
      </c>
      <c r="B62" s="21" t="s">
        <v>120</v>
      </c>
      <c r="C62" s="42">
        <f>C63</f>
        <v>36</v>
      </c>
      <c r="D62" s="42">
        <f t="shared" si="8"/>
        <v>0</v>
      </c>
      <c r="E62" s="22">
        <f t="shared" si="0"/>
        <v>0</v>
      </c>
    </row>
    <row r="63" spans="1:5" s="12" customFormat="1" ht="12.75">
      <c r="A63" s="24" t="s">
        <v>1</v>
      </c>
      <c r="B63" s="21" t="s">
        <v>121</v>
      </c>
      <c r="C63" s="42">
        <v>36</v>
      </c>
      <c r="D63" s="42">
        <v>0</v>
      </c>
      <c r="E63" s="22">
        <f t="shared" si="0"/>
        <v>0</v>
      </c>
    </row>
    <row r="64" spans="1:5" s="12" customFormat="1" ht="12.75">
      <c r="A64" s="23" t="s">
        <v>17</v>
      </c>
      <c r="B64" s="18" t="s">
        <v>122</v>
      </c>
      <c r="C64" s="41">
        <f>C65</f>
        <v>3045.8</v>
      </c>
      <c r="D64" s="41">
        <f aca="true" t="shared" si="9" ref="D64:E68">D65</f>
        <v>2995.46</v>
      </c>
      <c r="E64" s="19">
        <f t="shared" si="0"/>
        <v>98.34723225425175</v>
      </c>
    </row>
    <row r="65" spans="1:5" s="12" customFormat="1" ht="12.75">
      <c r="A65" s="24" t="s">
        <v>17</v>
      </c>
      <c r="B65" s="21" t="s">
        <v>123</v>
      </c>
      <c r="C65" s="42">
        <f>C66</f>
        <v>3045.8</v>
      </c>
      <c r="D65" s="42">
        <f t="shared" si="9"/>
        <v>2995.46</v>
      </c>
      <c r="E65" s="22">
        <f t="shared" si="0"/>
        <v>98.34723225425175</v>
      </c>
    </row>
    <row r="66" spans="1:5" s="12" customFormat="1" ht="12.75">
      <c r="A66" s="24" t="s">
        <v>61</v>
      </c>
      <c r="B66" s="21" t="s">
        <v>124</v>
      </c>
      <c r="C66" s="42">
        <f>C67</f>
        <v>3045.8</v>
      </c>
      <c r="D66" s="42">
        <f t="shared" si="9"/>
        <v>2995.46</v>
      </c>
      <c r="E66" s="22">
        <f t="shared" si="0"/>
        <v>98.34723225425175</v>
      </c>
    </row>
    <row r="67" spans="1:5" s="12" customFormat="1" ht="12.75">
      <c r="A67" s="24" t="s">
        <v>63</v>
      </c>
      <c r="B67" s="21" t="s">
        <v>125</v>
      </c>
      <c r="C67" s="42">
        <f>C68</f>
        <v>3045.8</v>
      </c>
      <c r="D67" s="42">
        <f t="shared" si="9"/>
        <v>2995.46</v>
      </c>
      <c r="E67" s="22">
        <f t="shared" si="0"/>
        <v>98.34723225425175</v>
      </c>
    </row>
    <row r="68" spans="1:5" s="12" customFormat="1" ht="12.75">
      <c r="A68" s="24" t="s">
        <v>62</v>
      </c>
      <c r="B68" s="21" t="s">
        <v>126</v>
      </c>
      <c r="C68" s="42">
        <f>C69</f>
        <v>3045.8</v>
      </c>
      <c r="D68" s="42">
        <f t="shared" si="9"/>
        <v>2995.46</v>
      </c>
      <c r="E68" s="22">
        <f t="shared" si="0"/>
        <v>98.34723225425175</v>
      </c>
    </row>
    <row r="69" spans="1:5" s="12" customFormat="1" ht="12.75">
      <c r="A69" s="24" t="s">
        <v>18</v>
      </c>
      <c r="B69" s="21" t="s">
        <v>126</v>
      </c>
      <c r="C69" s="42">
        <v>3045.8</v>
      </c>
      <c r="D69" s="42">
        <v>2995.46</v>
      </c>
      <c r="E69" s="22">
        <f t="shared" si="0"/>
        <v>98.34723225425175</v>
      </c>
    </row>
    <row r="70" spans="1:5" s="12" customFormat="1" ht="12.75">
      <c r="A70" s="26" t="s">
        <v>19</v>
      </c>
      <c r="B70" s="15" t="s">
        <v>127</v>
      </c>
      <c r="C70" s="40">
        <f>C71+C78+C75</f>
        <v>14190</v>
      </c>
      <c r="D70" s="40">
        <f>D71+D78+D75</f>
        <v>11950.84</v>
      </c>
      <c r="E70" s="16">
        <f t="shared" si="0"/>
        <v>84.22015503875969</v>
      </c>
    </row>
    <row r="71" spans="1:5" s="12" customFormat="1" ht="12.75">
      <c r="A71" s="23" t="s">
        <v>20</v>
      </c>
      <c r="B71" s="18" t="s">
        <v>128</v>
      </c>
      <c r="C71" s="41">
        <f>C72</f>
        <v>1350</v>
      </c>
      <c r="D71" s="41">
        <f aca="true" t="shared" si="10" ref="D71:E73">D72</f>
        <v>1275.19</v>
      </c>
      <c r="E71" s="19">
        <f t="shared" si="0"/>
        <v>94.45851851851852</v>
      </c>
    </row>
    <row r="72" spans="1:5" s="12" customFormat="1" ht="12.75">
      <c r="A72" s="24" t="s">
        <v>21</v>
      </c>
      <c r="B72" s="21" t="s">
        <v>129</v>
      </c>
      <c r="C72" s="42">
        <f>C73</f>
        <v>1350</v>
      </c>
      <c r="D72" s="42">
        <f t="shared" si="10"/>
        <v>1275.19</v>
      </c>
      <c r="E72" s="22">
        <f t="shared" si="0"/>
        <v>94.45851851851852</v>
      </c>
    </row>
    <row r="73" spans="1:5" s="12" customFormat="1" ht="25.5">
      <c r="A73" s="24" t="s">
        <v>68</v>
      </c>
      <c r="B73" s="21" t="s">
        <v>175</v>
      </c>
      <c r="C73" s="42">
        <f>C74</f>
        <v>1350</v>
      </c>
      <c r="D73" s="42">
        <f t="shared" si="10"/>
        <v>1275.19</v>
      </c>
      <c r="E73" s="22">
        <f t="shared" si="0"/>
        <v>94.45851851851852</v>
      </c>
    </row>
    <row r="74" spans="1:5" s="12" customFormat="1" ht="12.75">
      <c r="A74" s="24" t="s">
        <v>1</v>
      </c>
      <c r="B74" s="21" t="s">
        <v>176</v>
      </c>
      <c r="C74" s="42">
        <v>1350</v>
      </c>
      <c r="D74" s="42">
        <v>1275.19</v>
      </c>
      <c r="E74" s="22">
        <f t="shared" si="0"/>
        <v>94.45851851851852</v>
      </c>
    </row>
    <row r="75" spans="1:5" s="37" customFormat="1" ht="12.75">
      <c r="A75" s="27" t="s">
        <v>72</v>
      </c>
      <c r="B75" s="28" t="s">
        <v>69</v>
      </c>
      <c r="C75" s="43">
        <f>C76</f>
        <v>3290</v>
      </c>
      <c r="D75" s="43">
        <f>D76</f>
        <v>2645.78</v>
      </c>
      <c r="E75" s="19">
        <f t="shared" si="0"/>
        <v>80.41884498480243</v>
      </c>
    </row>
    <row r="76" spans="1:5" s="8" customFormat="1" ht="12.75">
      <c r="A76" s="32" t="s">
        <v>73</v>
      </c>
      <c r="B76" s="33" t="s">
        <v>70</v>
      </c>
      <c r="C76" s="45">
        <f>C77</f>
        <v>3290</v>
      </c>
      <c r="D76" s="45">
        <f>D77</f>
        <v>2645.78</v>
      </c>
      <c r="E76" s="22">
        <f t="shared" si="0"/>
        <v>80.41884498480243</v>
      </c>
    </row>
    <row r="77" spans="1:5" s="8" customFormat="1" ht="12.75">
      <c r="A77" s="32" t="s">
        <v>18</v>
      </c>
      <c r="B77" s="33" t="s">
        <v>71</v>
      </c>
      <c r="C77" s="45">
        <v>3290</v>
      </c>
      <c r="D77" s="45">
        <v>2645.78</v>
      </c>
      <c r="E77" s="22">
        <f aca="true" t="shared" si="11" ref="E77:E119">D77/C77*100</f>
        <v>80.41884498480243</v>
      </c>
    </row>
    <row r="78" spans="1:5" s="12" customFormat="1" ht="12.75">
      <c r="A78" s="23" t="s">
        <v>22</v>
      </c>
      <c r="B78" s="18" t="s">
        <v>130</v>
      </c>
      <c r="C78" s="41">
        <f>C79</f>
        <v>9550</v>
      </c>
      <c r="D78" s="41">
        <f>D79</f>
        <v>8029.87</v>
      </c>
      <c r="E78" s="19">
        <f t="shared" si="11"/>
        <v>84.08240837696334</v>
      </c>
    </row>
    <row r="79" spans="1:5" s="12" customFormat="1" ht="12.75">
      <c r="A79" s="24" t="s">
        <v>22</v>
      </c>
      <c r="B79" s="21" t="s">
        <v>131</v>
      </c>
      <c r="C79" s="42">
        <f>C81+C83+C85+C87</f>
        <v>9550</v>
      </c>
      <c r="D79" s="42">
        <f>D81+D83+D85+D87</f>
        <v>8029.87</v>
      </c>
      <c r="E79" s="22">
        <f t="shared" si="11"/>
        <v>84.08240837696334</v>
      </c>
    </row>
    <row r="80" spans="1:5" s="25" customFormat="1" ht="12.75">
      <c r="A80" s="23" t="s">
        <v>52</v>
      </c>
      <c r="B80" s="18" t="s">
        <v>132</v>
      </c>
      <c r="C80" s="41">
        <f>C81</f>
        <v>4170</v>
      </c>
      <c r="D80" s="41">
        <f>D81</f>
        <v>3965.03</v>
      </c>
      <c r="E80" s="22">
        <f t="shared" si="11"/>
        <v>95.08465227817746</v>
      </c>
    </row>
    <row r="81" spans="1:5" s="12" customFormat="1" ht="12.75">
      <c r="A81" s="24" t="s">
        <v>1</v>
      </c>
      <c r="B81" s="21" t="s">
        <v>133</v>
      </c>
      <c r="C81" s="42">
        <v>4170</v>
      </c>
      <c r="D81" s="42">
        <v>3965.03</v>
      </c>
      <c r="E81" s="22">
        <f t="shared" si="11"/>
        <v>95.08465227817746</v>
      </c>
    </row>
    <row r="82" spans="1:5" s="25" customFormat="1" ht="38.25">
      <c r="A82" s="23" t="s">
        <v>53</v>
      </c>
      <c r="B82" s="18" t="s">
        <v>134</v>
      </c>
      <c r="C82" s="41">
        <f>C83</f>
        <v>3080</v>
      </c>
      <c r="D82" s="41">
        <f>D83</f>
        <v>2224.36</v>
      </c>
      <c r="E82" s="19">
        <f t="shared" si="11"/>
        <v>72.21948051948053</v>
      </c>
    </row>
    <row r="83" spans="1:5" s="12" customFormat="1" ht="12.75">
      <c r="A83" s="24" t="s">
        <v>1</v>
      </c>
      <c r="B83" s="21" t="s">
        <v>135</v>
      </c>
      <c r="C83" s="42">
        <v>3080</v>
      </c>
      <c r="D83" s="42">
        <v>2224.36</v>
      </c>
      <c r="E83" s="22">
        <f t="shared" si="11"/>
        <v>72.21948051948053</v>
      </c>
    </row>
    <row r="84" spans="1:5" s="25" customFormat="1" ht="12.75">
      <c r="A84" s="23" t="s">
        <v>54</v>
      </c>
      <c r="B84" s="18" t="s">
        <v>136</v>
      </c>
      <c r="C84" s="41">
        <f>C85</f>
        <v>1080</v>
      </c>
      <c r="D84" s="41">
        <f>D85</f>
        <v>1073.32</v>
      </c>
      <c r="E84" s="19">
        <f t="shared" si="11"/>
        <v>99.38148148148147</v>
      </c>
    </row>
    <row r="85" spans="1:5" s="12" customFormat="1" ht="11.25" customHeight="1">
      <c r="A85" s="24" t="s">
        <v>1</v>
      </c>
      <c r="B85" s="21" t="s">
        <v>137</v>
      </c>
      <c r="C85" s="42">
        <v>1080</v>
      </c>
      <c r="D85" s="42">
        <v>1073.32</v>
      </c>
      <c r="E85" s="22">
        <f t="shared" si="11"/>
        <v>99.38148148148147</v>
      </c>
    </row>
    <row r="86" spans="1:5" s="25" customFormat="1" ht="12.75">
      <c r="A86" s="23" t="s">
        <v>55</v>
      </c>
      <c r="B86" s="18" t="s">
        <v>138</v>
      </c>
      <c r="C86" s="41">
        <f>C87</f>
        <v>1220</v>
      </c>
      <c r="D86" s="41">
        <f>D87</f>
        <v>767.16</v>
      </c>
      <c r="E86" s="19">
        <f t="shared" si="11"/>
        <v>62.881967213114756</v>
      </c>
    </row>
    <row r="87" spans="1:5" s="12" customFormat="1" ht="12.75">
      <c r="A87" s="24" t="s">
        <v>1</v>
      </c>
      <c r="B87" s="21" t="s">
        <v>139</v>
      </c>
      <c r="C87" s="42">
        <v>1220</v>
      </c>
      <c r="D87" s="42">
        <v>767.16</v>
      </c>
      <c r="E87" s="22">
        <f t="shared" si="11"/>
        <v>62.881967213114756</v>
      </c>
    </row>
    <row r="88" spans="1:5" s="12" customFormat="1" ht="12.75" hidden="1">
      <c r="A88" s="26" t="s">
        <v>177</v>
      </c>
      <c r="B88" s="15" t="s">
        <v>178</v>
      </c>
      <c r="C88" s="40">
        <f>C89</f>
        <v>0</v>
      </c>
      <c r="D88" s="40">
        <f aca="true" t="shared" si="12" ref="D88:E91">D89</f>
        <v>0</v>
      </c>
      <c r="E88" s="22" t="e">
        <f t="shared" si="11"/>
        <v>#DIV/0!</v>
      </c>
    </row>
    <row r="89" spans="1:5" s="12" customFormat="1" ht="12.75" hidden="1">
      <c r="A89" s="23" t="s">
        <v>179</v>
      </c>
      <c r="B89" s="18" t="s">
        <v>180</v>
      </c>
      <c r="C89" s="41">
        <f>C90</f>
        <v>0</v>
      </c>
      <c r="D89" s="41">
        <f t="shared" si="12"/>
        <v>0</v>
      </c>
      <c r="E89" s="22" t="e">
        <f t="shared" si="11"/>
        <v>#DIV/0!</v>
      </c>
    </row>
    <row r="90" spans="1:5" s="12" customFormat="1" ht="12.75" hidden="1">
      <c r="A90" s="24" t="s">
        <v>181</v>
      </c>
      <c r="B90" s="21" t="s">
        <v>182</v>
      </c>
      <c r="C90" s="42">
        <f>C91</f>
        <v>0</v>
      </c>
      <c r="D90" s="42">
        <f t="shared" si="12"/>
        <v>0</v>
      </c>
      <c r="E90" s="22" t="e">
        <f t="shared" si="11"/>
        <v>#DIV/0!</v>
      </c>
    </row>
    <row r="91" spans="1:5" s="12" customFormat="1" ht="12.75" hidden="1">
      <c r="A91" s="24" t="s">
        <v>183</v>
      </c>
      <c r="B91" s="21" t="s">
        <v>184</v>
      </c>
      <c r="C91" s="42">
        <f>C92</f>
        <v>0</v>
      </c>
      <c r="D91" s="42">
        <f t="shared" si="12"/>
        <v>0</v>
      </c>
      <c r="E91" s="22" t="e">
        <f t="shared" si="11"/>
        <v>#DIV/0!</v>
      </c>
    </row>
    <row r="92" spans="1:5" s="12" customFormat="1" ht="12.75" hidden="1">
      <c r="A92" s="24" t="s">
        <v>1</v>
      </c>
      <c r="B92" s="21" t="s">
        <v>185</v>
      </c>
      <c r="C92" s="42"/>
      <c r="D92" s="42"/>
      <c r="E92" s="22" t="e">
        <f t="shared" si="11"/>
        <v>#DIV/0!</v>
      </c>
    </row>
    <row r="93" spans="1:5" s="12" customFormat="1" ht="25.5">
      <c r="A93" s="26" t="s">
        <v>23</v>
      </c>
      <c r="B93" s="15" t="s">
        <v>140</v>
      </c>
      <c r="C93" s="40">
        <f>C94</f>
        <v>11175.7</v>
      </c>
      <c r="D93" s="40">
        <f aca="true" t="shared" si="13" ref="D93:E96">D94</f>
        <v>10960.53</v>
      </c>
      <c r="E93" s="16">
        <f t="shared" si="11"/>
        <v>98.07466198985298</v>
      </c>
    </row>
    <row r="94" spans="1:5" s="8" customFormat="1" ht="12.75">
      <c r="A94" s="27" t="s">
        <v>24</v>
      </c>
      <c r="B94" s="28" t="s">
        <v>141</v>
      </c>
      <c r="C94" s="43">
        <f>C95</f>
        <v>11175.7</v>
      </c>
      <c r="D94" s="43">
        <f t="shared" si="13"/>
        <v>10960.53</v>
      </c>
      <c r="E94" s="19">
        <f t="shared" si="11"/>
        <v>98.07466198985298</v>
      </c>
    </row>
    <row r="95" spans="1:5" s="8" customFormat="1" ht="25.5">
      <c r="A95" s="32" t="s">
        <v>25</v>
      </c>
      <c r="B95" s="33" t="s">
        <v>142</v>
      </c>
      <c r="C95" s="45">
        <f>C96</f>
        <v>11175.7</v>
      </c>
      <c r="D95" s="45">
        <f t="shared" si="13"/>
        <v>10960.53</v>
      </c>
      <c r="E95" s="22">
        <f t="shared" si="11"/>
        <v>98.07466198985298</v>
      </c>
    </row>
    <row r="96" spans="1:5" s="8" customFormat="1" ht="12.75">
      <c r="A96" s="32" t="s">
        <v>56</v>
      </c>
      <c r="B96" s="33" t="s">
        <v>143</v>
      </c>
      <c r="C96" s="45">
        <f>C97</f>
        <v>11175.7</v>
      </c>
      <c r="D96" s="45">
        <f t="shared" si="13"/>
        <v>10960.53</v>
      </c>
      <c r="E96" s="22">
        <f t="shared" si="11"/>
        <v>98.07466198985298</v>
      </c>
    </row>
    <row r="97" spans="1:5" s="8" customFormat="1" ht="12.75">
      <c r="A97" s="32" t="s">
        <v>26</v>
      </c>
      <c r="B97" s="33" t="s">
        <v>144</v>
      </c>
      <c r="C97" s="45">
        <v>11175.7</v>
      </c>
      <c r="D97" s="45">
        <v>10960.53</v>
      </c>
      <c r="E97" s="22">
        <f t="shared" si="11"/>
        <v>98.07466198985298</v>
      </c>
    </row>
    <row r="98" spans="1:5" s="12" customFormat="1" ht="12.75">
      <c r="A98" s="26" t="s">
        <v>27</v>
      </c>
      <c r="B98" s="15" t="s">
        <v>145</v>
      </c>
      <c r="C98" s="40">
        <f>C99</f>
        <v>3998.53805</v>
      </c>
      <c r="D98" s="40">
        <f>D99</f>
        <v>3948.9700000000003</v>
      </c>
      <c r="E98" s="16">
        <f t="shared" si="11"/>
        <v>98.76034567183875</v>
      </c>
    </row>
    <row r="99" spans="1:5" s="12" customFormat="1" ht="12.75">
      <c r="A99" s="23" t="s">
        <v>28</v>
      </c>
      <c r="B99" s="18" t="s">
        <v>146</v>
      </c>
      <c r="C99" s="41">
        <f>C100+C103</f>
        <v>3998.53805</v>
      </c>
      <c r="D99" s="41">
        <f>D100+D103</f>
        <v>3948.9700000000003</v>
      </c>
      <c r="E99" s="19">
        <f t="shared" si="11"/>
        <v>98.76034567183875</v>
      </c>
    </row>
    <row r="100" spans="1:5" s="12" customFormat="1" ht="12.75">
      <c r="A100" s="24" t="s">
        <v>29</v>
      </c>
      <c r="B100" s="21" t="s">
        <v>147</v>
      </c>
      <c r="C100" s="42">
        <f>C101</f>
        <v>3898.53805</v>
      </c>
      <c r="D100" s="42">
        <f>D101</f>
        <v>3849.11</v>
      </c>
      <c r="E100" s="22">
        <f t="shared" si="11"/>
        <v>98.73213883342757</v>
      </c>
    </row>
    <row r="101" spans="1:5" s="12" customFormat="1" ht="12.75">
      <c r="A101" s="24" t="s">
        <v>56</v>
      </c>
      <c r="B101" s="21" t="s">
        <v>148</v>
      </c>
      <c r="C101" s="42">
        <f>C102</f>
        <v>3898.53805</v>
      </c>
      <c r="D101" s="42">
        <f>D102</f>
        <v>3849.11</v>
      </c>
      <c r="E101" s="22">
        <f t="shared" si="11"/>
        <v>98.73213883342757</v>
      </c>
    </row>
    <row r="102" spans="1:5" s="12" customFormat="1" ht="12.75">
      <c r="A102" s="24" t="s">
        <v>26</v>
      </c>
      <c r="B102" s="21" t="s">
        <v>149</v>
      </c>
      <c r="C102" s="42">
        <v>3898.53805</v>
      </c>
      <c r="D102" s="42">
        <v>3849.11</v>
      </c>
      <c r="E102" s="22">
        <f t="shared" si="11"/>
        <v>98.73213883342757</v>
      </c>
    </row>
    <row r="103" spans="1:5" s="12" customFormat="1" ht="25.5">
      <c r="A103" s="23" t="s">
        <v>30</v>
      </c>
      <c r="B103" s="18" t="s">
        <v>150</v>
      </c>
      <c r="C103" s="41">
        <f>C104</f>
        <v>100</v>
      </c>
      <c r="D103" s="41">
        <f>D104</f>
        <v>99.86</v>
      </c>
      <c r="E103" s="19">
        <f t="shared" si="11"/>
        <v>99.86</v>
      </c>
    </row>
    <row r="104" spans="1:5" s="12" customFormat="1" ht="25.5">
      <c r="A104" s="24" t="s">
        <v>57</v>
      </c>
      <c r="B104" s="21" t="s">
        <v>151</v>
      </c>
      <c r="C104" s="42">
        <f>C105</f>
        <v>100</v>
      </c>
      <c r="D104" s="42">
        <f>D105</f>
        <v>99.86</v>
      </c>
      <c r="E104" s="22">
        <f t="shared" si="11"/>
        <v>99.86</v>
      </c>
    </row>
    <row r="105" spans="1:5" s="12" customFormat="1" ht="12.75">
      <c r="A105" s="24" t="s">
        <v>1</v>
      </c>
      <c r="B105" s="21" t="s">
        <v>152</v>
      </c>
      <c r="C105" s="42">
        <v>100</v>
      </c>
      <c r="D105" s="42">
        <v>99.86</v>
      </c>
      <c r="E105" s="22">
        <f t="shared" si="11"/>
        <v>99.86</v>
      </c>
    </row>
    <row r="106" spans="1:5" s="12" customFormat="1" ht="12.75">
      <c r="A106" s="26" t="s">
        <v>31</v>
      </c>
      <c r="B106" s="15" t="s">
        <v>153</v>
      </c>
      <c r="C106" s="40">
        <f>C107</f>
        <v>35</v>
      </c>
      <c r="D106" s="40">
        <f aca="true" t="shared" si="14" ref="D106:E110">D107</f>
        <v>31.09</v>
      </c>
      <c r="E106" s="16">
        <f t="shared" si="11"/>
        <v>88.82857142857142</v>
      </c>
    </row>
    <row r="107" spans="1:5" s="12" customFormat="1" ht="12.75">
      <c r="A107" s="23" t="s">
        <v>32</v>
      </c>
      <c r="B107" s="18" t="s">
        <v>154</v>
      </c>
      <c r="C107" s="41">
        <f>C108</f>
        <v>35</v>
      </c>
      <c r="D107" s="41">
        <f t="shared" si="14"/>
        <v>31.09</v>
      </c>
      <c r="E107" s="19">
        <f t="shared" si="11"/>
        <v>88.82857142857142</v>
      </c>
    </row>
    <row r="108" spans="1:5" s="12" customFormat="1" ht="25.5">
      <c r="A108" s="24" t="s">
        <v>37</v>
      </c>
      <c r="B108" s="21" t="s">
        <v>155</v>
      </c>
      <c r="C108" s="42">
        <f>C109</f>
        <v>35</v>
      </c>
      <c r="D108" s="42">
        <f t="shared" si="14"/>
        <v>31.09</v>
      </c>
      <c r="E108" s="22">
        <f t="shared" si="11"/>
        <v>88.82857142857142</v>
      </c>
    </row>
    <row r="109" spans="1:5" s="12" customFormat="1" ht="12.75">
      <c r="A109" s="24" t="s">
        <v>33</v>
      </c>
      <c r="B109" s="21" t="s">
        <v>156</v>
      </c>
      <c r="C109" s="42">
        <f>C110</f>
        <v>35</v>
      </c>
      <c r="D109" s="42">
        <f t="shared" si="14"/>
        <v>31.09</v>
      </c>
      <c r="E109" s="22">
        <f t="shared" si="11"/>
        <v>88.82857142857142</v>
      </c>
    </row>
    <row r="110" spans="1:5" s="12" customFormat="1" ht="25.5">
      <c r="A110" s="24" t="s">
        <v>34</v>
      </c>
      <c r="B110" s="21" t="s">
        <v>156</v>
      </c>
      <c r="C110" s="42">
        <f>C111</f>
        <v>35</v>
      </c>
      <c r="D110" s="42">
        <f t="shared" si="14"/>
        <v>31.09</v>
      </c>
      <c r="E110" s="22">
        <f t="shared" si="11"/>
        <v>88.82857142857142</v>
      </c>
    </row>
    <row r="111" spans="1:5" s="12" customFormat="1" ht="12.75">
      <c r="A111" s="24" t="s">
        <v>38</v>
      </c>
      <c r="B111" s="21" t="s">
        <v>156</v>
      </c>
      <c r="C111" s="42">
        <v>35</v>
      </c>
      <c r="D111" s="42">
        <v>31.09</v>
      </c>
      <c r="E111" s="22">
        <f t="shared" si="11"/>
        <v>88.82857142857142</v>
      </c>
    </row>
    <row r="112" spans="1:5" s="25" customFormat="1" ht="12.75">
      <c r="A112" s="26" t="s">
        <v>64</v>
      </c>
      <c r="B112" s="15" t="s">
        <v>157</v>
      </c>
      <c r="C112" s="40">
        <f>C113</f>
        <v>6016.65</v>
      </c>
      <c r="D112" s="40">
        <f>D113</f>
        <v>6016.65</v>
      </c>
      <c r="E112" s="16">
        <f t="shared" si="11"/>
        <v>100</v>
      </c>
    </row>
    <row r="113" spans="1:5" s="25" customFormat="1" ht="12.75">
      <c r="A113" s="27" t="s">
        <v>65</v>
      </c>
      <c r="B113" s="18" t="s">
        <v>158</v>
      </c>
      <c r="C113" s="41">
        <f>C114</f>
        <v>6016.65</v>
      </c>
      <c r="D113" s="41">
        <f>D114</f>
        <v>6016.65</v>
      </c>
      <c r="E113" s="19">
        <f t="shared" si="11"/>
        <v>100</v>
      </c>
    </row>
    <row r="114" spans="1:5" s="12" customFormat="1" ht="38.25">
      <c r="A114" s="24" t="s">
        <v>66</v>
      </c>
      <c r="B114" s="21" t="s">
        <v>159</v>
      </c>
      <c r="C114" s="42">
        <f>C115+C117</f>
        <v>6016.65</v>
      </c>
      <c r="D114" s="42">
        <f>D115+D117</f>
        <v>6016.65</v>
      </c>
      <c r="E114" s="22">
        <f t="shared" si="11"/>
        <v>100</v>
      </c>
    </row>
    <row r="115" spans="1:5" s="12" customFormat="1" ht="25.5">
      <c r="A115" s="32" t="s">
        <v>76</v>
      </c>
      <c r="B115" s="21" t="s">
        <v>160</v>
      </c>
      <c r="C115" s="42">
        <f>C116</f>
        <v>6011.65</v>
      </c>
      <c r="D115" s="42">
        <f>D116</f>
        <v>6011.65</v>
      </c>
      <c r="E115" s="22">
        <f t="shared" si="11"/>
        <v>100</v>
      </c>
    </row>
    <row r="116" spans="1:5" s="12" customFormat="1" ht="12.75">
      <c r="A116" s="32" t="s">
        <v>1</v>
      </c>
      <c r="B116" s="21" t="s">
        <v>161</v>
      </c>
      <c r="C116" s="42">
        <v>6011.65</v>
      </c>
      <c r="D116" s="42">
        <v>6011.65</v>
      </c>
      <c r="E116" s="22">
        <f t="shared" si="11"/>
        <v>100</v>
      </c>
    </row>
    <row r="117" spans="1:5" s="12" customFormat="1" ht="38.25">
      <c r="A117" s="32" t="s">
        <v>166</v>
      </c>
      <c r="B117" s="21" t="s">
        <v>167</v>
      </c>
      <c r="C117" s="42">
        <f>C118</f>
        <v>5</v>
      </c>
      <c r="D117" s="42">
        <f>D118</f>
        <v>5</v>
      </c>
      <c r="E117" s="22">
        <f t="shared" si="11"/>
        <v>100</v>
      </c>
    </row>
    <row r="118" spans="1:5" s="12" customFormat="1" ht="12.75">
      <c r="A118" s="32" t="s">
        <v>1</v>
      </c>
      <c r="B118" s="21" t="s">
        <v>168</v>
      </c>
      <c r="C118" s="42">
        <v>5</v>
      </c>
      <c r="D118" s="42">
        <v>5</v>
      </c>
      <c r="E118" s="22">
        <f t="shared" si="11"/>
        <v>100</v>
      </c>
    </row>
    <row r="119" spans="1:5" s="12" customFormat="1" ht="22.5" customHeight="1">
      <c r="A119" s="23" t="s">
        <v>58</v>
      </c>
      <c r="B119" s="18" t="s">
        <v>162</v>
      </c>
      <c r="C119" s="41">
        <f>C112+C106+C98+C93+C70+C59+C45+C38+C13</f>
        <v>50732.017270000004</v>
      </c>
      <c r="D119" s="41">
        <f>D112+D106+D98+D93+D70+D59+D45+D38+D13</f>
        <v>47007.64</v>
      </c>
      <c r="E119" s="19">
        <f t="shared" si="11"/>
        <v>92.65872427232972</v>
      </c>
    </row>
  </sheetData>
  <sheetProtection/>
  <mergeCells count="7">
    <mergeCell ref="A1:E1"/>
    <mergeCell ref="A2:E2"/>
    <mergeCell ref="A3:E3"/>
    <mergeCell ref="A4:E4"/>
    <mergeCell ref="A7:E7"/>
    <mergeCell ref="A5:E5"/>
    <mergeCell ref="A6:E6"/>
  </mergeCells>
  <printOptions/>
  <pageMargins left="0.63" right="0.24" top="0.5" bottom="0.22" header="0.2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A.Vinogradova</cp:lastModifiedBy>
  <cp:lastPrinted>2011-03-15T12:34:11Z</cp:lastPrinted>
  <dcterms:created xsi:type="dcterms:W3CDTF">2008-11-11T11:38:52Z</dcterms:created>
  <dcterms:modified xsi:type="dcterms:W3CDTF">2011-03-15T12:34:51Z</dcterms:modified>
  <cp:category/>
  <cp:version/>
  <cp:contentType/>
  <cp:contentStatus/>
</cp:coreProperties>
</file>